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hserver10\D1h共通\temp\EXCEL原紙\"/>
    </mc:Choice>
  </mc:AlternateContent>
  <bookViews>
    <workbookView xWindow="0" yWindow="0" windowWidth="22695" windowHeight="11445" activeTab="1"/>
  </bookViews>
  <sheets>
    <sheet name="🔓入力シート" sheetId="32" r:id="rId1"/>
    <sheet name="🔓取極用請求書" sheetId="28" r:id="rId2"/>
    <sheet name="🔓出来高調書" sheetId="33" r:id="rId3"/>
    <sheet name="入力シート（記入例）" sheetId="35" r:id="rId4"/>
    <sheet name="取極用請求書（記入例）" sheetId="36" r:id="rId5"/>
    <sheet name="出来高調書（記入例）" sheetId="37" r:id="rId6"/>
  </sheets>
  <definedNames>
    <definedName name="_xlnm.Print_Area" localSheetId="1">'🔓取極用請求書'!$A$1:$BJ$65</definedName>
    <definedName name="_xlnm.Print_Area" localSheetId="4">'取極用請求書（記入例）'!$A$1:$BJ$65</definedName>
  </definedNames>
  <calcPr calcId="162913"/>
</workbook>
</file>

<file path=xl/calcChain.xml><?xml version="1.0" encoding="utf-8"?>
<calcChain xmlns="http://schemas.openxmlformats.org/spreadsheetml/2006/main">
  <c r="AD46" i="28" l="1"/>
  <c r="T50" i="28"/>
  <c r="T48" i="28"/>
  <c r="T46" i="28"/>
  <c r="Q12" i="37" l="1"/>
  <c r="Q13" i="33"/>
  <c r="Q14" i="33"/>
  <c r="Q15" i="33"/>
  <c r="Q16" i="33"/>
  <c r="Q17" i="33"/>
  <c r="Q18" i="33"/>
  <c r="Q19" i="33"/>
  <c r="Q20" i="33"/>
  <c r="Q21" i="33"/>
  <c r="Q22" i="33"/>
  <c r="Q23" i="33"/>
  <c r="Q24" i="33"/>
  <c r="Q25" i="33"/>
  <c r="Q26" i="33"/>
  <c r="Q27" i="33"/>
  <c r="Q28" i="33"/>
  <c r="Q29" i="33"/>
  <c r="Q30" i="33"/>
  <c r="Q31" i="33"/>
  <c r="Q32" i="33"/>
  <c r="Q33" i="33"/>
  <c r="Q34" i="33"/>
  <c r="Q35" i="33"/>
  <c r="Q36" i="33"/>
  <c r="Q12" i="33"/>
  <c r="M37" i="33"/>
  <c r="K37" i="33"/>
  <c r="I37" i="33"/>
  <c r="P17" i="33"/>
  <c r="P18" i="33"/>
  <c r="P19" i="33"/>
  <c r="P20" i="33"/>
  <c r="P21" i="33"/>
  <c r="P22" i="33"/>
  <c r="P23" i="33"/>
  <c r="P24" i="33"/>
  <c r="P25" i="33"/>
  <c r="P26" i="33"/>
  <c r="P27" i="33"/>
  <c r="P28" i="33"/>
  <c r="P29" i="33"/>
  <c r="P30" i="33"/>
  <c r="P31" i="33"/>
  <c r="P32" i="33"/>
  <c r="P33" i="33"/>
  <c r="P34" i="33"/>
  <c r="P35" i="33"/>
  <c r="P36" i="33"/>
  <c r="O14" i="33"/>
  <c r="O15" i="33"/>
  <c r="O16" i="33"/>
  <c r="O17" i="33"/>
  <c r="O18" i="33"/>
  <c r="O19" i="33"/>
  <c r="O20" i="33"/>
  <c r="O21" i="33"/>
  <c r="O22" i="33"/>
  <c r="O23" i="33"/>
  <c r="O24" i="33"/>
  <c r="O25" i="33"/>
  <c r="O26" i="33"/>
  <c r="O27" i="33"/>
  <c r="O28" i="33"/>
  <c r="O29" i="33"/>
  <c r="O30" i="33"/>
  <c r="O31" i="33"/>
  <c r="O32" i="33"/>
  <c r="O33" i="33"/>
  <c r="O34" i="33"/>
  <c r="O35" i="33"/>
  <c r="O36" i="33"/>
  <c r="N15" i="33"/>
  <c r="N16" i="33"/>
  <c r="N17" i="33"/>
  <c r="N18" i="33"/>
  <c r="N19" i="33"/>
  <c r="N20" i="33"/>
  <c r="N21" i="33"/>
  <c r="N22" i="33"/>
  <c r="N23" i="33"/>
  <c r="N24" i="33"/>
  <c r="N25" i="33"/>
  <c r="N26" i="33"/>
  <c r="N27" i="33"/>
  <c r="N28" i="33"/>
  <c r="N29" i="33"/>
  <c r="N30" i="33"/>
  <c r="N31" i="33"/>
  <c r="N32" i="33"/>
  <c r="N33" i="33"/>
  <c r="N34" i="33"/>
  <c r="N35" i="33"/>
  <c r="N36" i="33"/>
  <c r="L14" i="33"/>
  <c r="L15" i="33"/>
  <c r="L16" i="33"/>
  <c r="L17" i="33"/>
  <c r="L18" i="33"/>
  <c r="L19" i="33"/>
  <c r="L20" i="33"/>
  <c r="L21" i="33"/>
  <c r="L22" i="33"/>
  <c r="L23" i="33"/>
  <c r="L24" i="33"/>
  <c r="L25" i="33"/>
  <c r="L26" i="33"/>
  <c r="L27" i="33"/>
  <c r="L28" i="33"/>
  <c r="L29" i="33"/>
  <c r="L30" i="33"/>
  <c r="L31" i="33"/>
  <c r="L32" i="33"/>
  <c r="L33" i="33"/>
  <c r="L34" i="33"/>
  <c r="L35" i="33"/>
  <c r="L36" i="33"/>
  <c r="J14" i="33"/>
  <c r="J15" i="33"/>
  <c r="P15" i="33" s="1"/>
  <c r="J16" i="33"/>
  <c r="P16" i="33" s="1"/>
  <c r="J17" i="33"/>
  <c r="J18" i="33"/>
  <c r="J19" i="33"/>
  <c r="J20" i="33"/>
  <c r="J21" i="33"/>
  <c r="J22" i="33"/>
  <c r="J23" i="33"/>
  <c r="J24" i="33"/>
  <c r="J25" i="33"/>
  <c r="J26" i="33"/>
  <c r="J27" i="33"/>
  <c r="J28" i="33"/>
  <c r="J29" i="33"/>
  <c r="J30" i="33"/>
  <c r="J31" i="33"/>
  <c r="J32" i="33"/>
  <c r="J33" i="33"/>
  <c r="J34" i="33"/>
  <c r="J35" i="33"/>
  <c r="J36" i="33"/>
  <c r="O13" i="33"/>
  <c r="P14" i="33" l="1"/>
  <c r="N14" i="33"/>
  <c r="O12" i="37"/>
  <c r="J12" i="37"/>
  <c r="P12" i="37" l="1"/>
  <c r="L12" i="37"/>
  <c r="N12" i="37" s="1"/>
  <c r="J12" i="33" l="1"/>
  <c r="J13" i="33"/>
  <c r="K8" i="37"/>
  <c r="D8" i="37"/>
  <c r="D6" i="37"/>
  <c r="BB19" i="36" l="1"/>
  <c r="P13" i="33" l="1"/>
  <c r="L13" i="33"/>
  <c r="N13" i="33" s="1"/>
  <c r="O12" i="33"/>
  <c r="O37" i="33" s="1"/>
  <c r="Q37" i="33"/>
  <c r="L12" i="33"/>
  <c r="Q37" i="37"/>
  <c r="O37" i="37"/>
  <c r="M37" i="37"/>
  <c r="K37" i="37"/>
  <c r="I37" i="37"/>
  <c r="D6" i="33"/>
  <c r="AF5" i="36"/>
  <c r="AJ21" i="36"/>
  <c r="AH20" i="36"/>
  <c r="AH19" i="36"/>
  <c r="AH18" i="36"/>
  <c r="AH17" i="36"/>
  <c r="AJ16" i="36"/>
  <c r="L37" i="33" l="1"/>
  <c r="J37" i="33"/>
  <c r="P37" i="33" s="1"/>
  <c r="P12" i="33"/>
  <c r="N12" i="33"/>
  <c r="N37" i="33" l="1"/>
  <c r="AM23" i="36"/>
  <c r="W23" i="36"/>
  <c r="BC23" i="36" s="1"/>
  <c r="I23" i="36"/>
  <c r="I20" i="36"/>
  <c r="I18" i="36"/>
  <c r="I16" i="36"/>
  <c r="AP65" i="36"/>
  <c r="AW64" i="36"/>
  <c r="BD64" i="36" s="1"/>
  <c r="AW63" i="36"/>
  <c r="BD63" i="36" s="1"/>
  <c r="AW62" i="36"/>
  <c r="BD62" i="36" s="1"/>
  <c r="AW61" i="36"/>
  <c r="BD61" i="36" s="1"/>
  <c r="AW60" i="36"/>
  <c r="J50" i="36"/>
  <c r="J48" i="36"/>
  <c r="J46" i="36"/>
  <c r="BC39" i="36"/>
  <c r="L37" i="36"/>
  <c r="L35" i="36"/>
  <c r="L33" i="36"/>
  <c r="L31" i="36"/>
  <c r="L29" i="36"/>
  <c r="AW65" i="36" l="1"/>
  <c r="J52" i="36"/>
  <c r="T46" i="36"/>
  <c r="T50" i="36"/>
  <c r="AD50" i="36" s="1"/>
  <c r="BD60" i="36"/>
  <c r="BD65" i="36" s="1"/>
  <c r="T48" i="36"/>
  <c r="AD48" i="36" s="1"/>
  <c r="K8" i="33"/>
  <c r="D8" i="33"/>
  <c r="T52" i="36" l="1"/>
  <c r="AD46" i="36"/>
  <c r="AD52" i="36" s="1"/>
  <c r="F13" i="36" s="1"/>
  <c r="L29" i="28" l="1"/>
  <c r="L37" i="28" l="1"/>
  <c r="L35" i="28"/>
  <c r="L33" i="28"/>
  <c r="L31" i="28"/>
  <c r="BC39" i="28"/>
  <c r="J50" i="28"/>
  <c r="J48" i="28"/>
  <c r="J46" i="28"/>
  <c r="T52" i="28" l="1"/>
  <c r="J52" i="28"/>
  <c r="AM23" i="28" l="1"/>
  <c r="W23" i="28"/>
  <c r="I23" i="28"/>
  <c r="AJ21" i="28"/>
  <c r="BB19" i="28"/>
  <c r="AH20" i="28"/>
  <c r="AH19" i="28"/>
  <c r="AH18" i="28"/>
  <c r="AH17" i="28"/>
  <c r="AJ16" i="28"/>
  <c r="I20" i="28"/>
  <c r="I18" i="28"/>
  <c r="I16" i="28"/>
  <c r="AF5" i="28"/>
  <c r="BC23" i="28" l="1"/>
  <c r="AP65" i="28"/>
  <c r="AW64" i="28"/>
  <c r="BD64" i="28" s="1"/>
  <c r="AW63" i="28"/>
  <c r="BD63" i="28" s="1"/>
  <c r="AW62" i="28"/>
  <c r="AW61" i="28"/>
  <c r="BD61" i="28" s="1"/>
  <c r="AW60" i="28"/>
  <c r="BD60" i="28" s="1"/>
  <c r="AW65" i="28" l="1"/>
  <c r="BD62" i="28"/>
  <c r="BD65" i="28" s="1"/>
  <c r="AD50" i="28" l="1"/>
  <c r="AD48" i="28" l="1"/>
  <c r="AD52" i="28" l="1"/>
  <c r="F13" i="28" s="1"/>
</calcChain>
</file>

<file path=xl/sharedStrings.xml><?xml version="1.0" encoding="utf-8"?>
<sst xmlns="http://schemas.openxmlformats.org/spreadsheetml/2006/main" count="638" uniqueCount="248">
  <si>
    <t>請求書番号</t>
    <rPh sb="0" eb="2">
      <t>セイキュウ</t>
    </rPh>
    <rPh sb="2" eb="3">
      <t>ショ</t>
    </rPh>
    <rPh sb="3" eb="5">
      <t>バンゴウ</t>
    </rPh>
    <phoneticPr fontId="2"/>
  </si>
  <si>
    <t>請求月日</t>
    <rPh sb="0" eb="2">
      <t>セイキュウ</t>
    </rPh>
    <rPh sb="2" eb="3">
      <t>ツキ</t>
    </rPh>
    <rPh sb="3" eb="4">
      <t>ヒ</t>
    </rPh>
    <phoneticPr fontId="2"/>
  </si>
  <si>
    <t>西暦</t>
    <rPh sb="0" eb="2">
      <t>セイレキ</t>
    </rPh>
    <phoneticPr fontId="2"/>
  </si>
  <si>
    <t>株式会社　第一ヒューテック　御中</t>
    <rPh sb="0" eb="2">
      <t>カブシキ</t>
    </rPh>
    <rPh sb="2" eb="4">
      <t>カイシャ</t>
    </rPh>
    <rPh sb="5" eb="7">
      <t>ダイイチ</t>
    </rPh>
    <rPh sb="14" eb="15">
      <t>オン</t>
    </rPh>
    <rPh sb="15" eb="16">
      <t>ナカ</t>
    </rPh>
    <phoneticPr fontId="2"/>
  </si>
  <si>
    <t>ＴＥＬ</t>
    <phoneticPr fontId="2"/>
  </si>
  <si>
    <t>円</t>
    <rPh sb="0" eb="1">
      <t>エン</t>
    </rPh>
    <phoneticPr fontId="2"/>
  </si>
  <si>
    <t>ＦＡＸ</t>
    <phoneticPr fontId="2"/>
  </si>
  <si>
    <t>工事番号</t>
    <rPh sb="0" eb="2">
      <t>コウジ</t>
    </rPh>
    <rPh sb="2" eb="4">
      <t>バンゴウ</t>
    </rPh>
    <phoneticPr fontId="2"/>
  </si>
  <si>
    <t>（請求内訳）</t>
    <rPh sb="1" eb="3">
      <t>セイキュウ</t>
    </rPh>
    <rPh sb="3" eb="5">
      <t>ウチワケ</t>
    </rPh>
    <phoneticPr fontId="2"/>
  </si>
  <si>
    <t>工種番号</t>
    <rPh sb="0" eb="1">
      <t>コウ</t>
    </rPh>
    <rPh sb="1" eb="2">
      <t>タネ</t>
    </rPh>
    <rPh sb="2" eb="4">
      <t>バンゴウ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</si>
  <si>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</si>
  <si>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</si>
  <si>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</si>
  <si>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計</t>
    <rPh sb="0" eb="1">
      <t>ケイ</t>
    </rPh>
    <phoneticPr fontId="2"/>
  </si>
  <si>
    <t>注文番号</t>
    <rPh sb="0" eb="2">
      <t>チュウモン</t>
    </rPh>
    <rPh sb="2" eb="4">
      <t>バンゴウ</t>
    </rPh>
    <phoneticPr fontId="2"/>
  </si>
  <si>
    <t>登録番号</t>
    <rPh sb="0" eb="4">
      <t>トウロクバンゴウ</t>
    </rPh>
    <phoneticPr fontId="2"/>
  </si>
  <si>
    <t>消費税区分</t>
    <rPh sb="0" eb="3">
      <t>ショウヒゼイ</t>
    </rPh>
    <rPh sb="3" eb="5">
      <t>クブン</t>
    </rPh>
    <phoneticPr fontId="2"/>
  </si>
  <si>
    <t>10％対象</t>
    <rPh sb="3" eb="5">
      <t>タイショウ</t>
    </rPh>
    <phoneticPr fontId="2"/>
  </si>
  <si>
    <t>8％対象</t>
    <rPh sb="2" eb="4">
      <t>タイショウ</t>
    </rPh>
    <phoneticPr fontId="2"/>
  </si>
  <si>
    <t>対象外</t>
    <rPh sb="0" eb="3">
      <t>タイショウガイ</t>
    </rPh>
    <phoneticPr fontId="2"/>
  </si>
  <si>
    <t>税　抜　計</t>
    <rPh sb="0" eb="1">
      <t>ゼイ</t>
    </rPh>
    <rPh sb="2" eb="3">
      <t>ヌ</t>
    </rPh>
    <rPh sb="4" eb="5">
      <t>ケイ</t>
    </rPh>
    <phoneticPr fontId="2"/>
  </si>
  <si>
    <t>請求区分</t>
    <rPh sb="0" eb="2">
      <t>セイキュウ</t>
    </rPh>
    <rPh sb="2" eb="4">
      <t>クブン</t>
    </rPh>
    <phoneticPr fontId="2"/>
  </si>
  <si>
    <t>領収済額</t>
    <rPh sb="0" eb="3">
      <t>リョウシュウズ</t>
    </rPh>
    <rPh sb="3" eb="4">
      <t>ガク</t>
    </rPh>
    <phoneticPr fontId="2"/>
  </si>
  <si>
    <t>差引残額</t>
    <rPh sb="0" eb="2">
      <t>サシヒキ</t>
    </rPh>
    <rPh sb="2" eb="4">
      <t>ザンガク</t>
    </rPh>
    <phoneticPr fontId="2"/>
  </si>
  <si>
    <t>注文金額</t>
    <rPh sb="0" eb="4">
      <t>チュウモンキンガク</t>
    </rPh>
    <phoneticPr fontId="2"/>
  </si>
  <si>
    <t>税抜金額</t>
    <rPh sb="0" eb="2">
      <t>ゼイヌ</t>
    </rPh>
    <rPh sb="2" eb="4">
      <t>キンガク</t>
    </rPh>
    <phoneticPr fontId="2"/>
  </si>
  <si>
    <t>税込金額</t>
    <rPh sb="0" eb="2">
      <t>ゼイコ</t>
    </rPh>
    <rPh sb="2" eb="4">
      <t>キンガク</t>
    </rPh>
    <phoneticPr fontId="2"/>
  </si>
  <si>
    <t>現場略称</t>
    <rPh sb="0" eb="4">
      <t>ゲンバリャクショウ</t>
    </rPh>
    <phoneticPr fontId="2"/>
  </si>
  <si>
    <t>請求金額</t>
    <rPh sb="0" eb="4">
      <t>セイキュウキンガク</t>
    </rPh>
    <phoneticPr fontId="2"/>
  </si>
  <si>
    <t>内　　　　　容</t>
    <rPh sb="0" eb="1">
      <t>ウチ</t>
    </rPh>
    <rPh sb="6" eb="7">
      <t>カタチ</t>
    </rPh>
    <phoneticPr fontId="2"/>
  </si>
  <si>
    <t>今回支払
金　　額</t>
    <rPh sb="0" eb="2">
      <t>コンカイ</t>
    </rPh>
    <rPh sb="2" eb="4">
      <t>シハライ</t>
    </rPh>
    <rPh sb="5" eb="6">
      <t>キン</t>
    </rPh>
    <rPh sb="8" eb="9">
      <t>ガク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</si>
  <si>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</si>
  <si>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</si>
  <si>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会社名</t>
    <phoneticPr fontId="2"/>
  </si>
  <si>
    <t>〒</t>
    <phoneticPr fontId="2"/>
  </si>
  <si>
    <t>Ｔ</t>
    <phoneticPr fontId="2"/>
  </si>
  <si>
    <t>（担当者）</t>
    <rPh sb="1" eb="4">
      <t>タントウシャ</t>
    </rPh>
    <phoneticPr fontId="2"/>
  </si>
  <si>
    <t>消費税</t>
    <rPh sb="0" eb="3">
      <t>ショウヒゼイ</t>
    </rPh>
    <phoneticPr fontId="2"/>
  </si>
  <si>
    <t>科目</t>
    <rPh sb="0" eb="2">
      <t>カモク</t>
    </rPh>
    <phoneticPr fontId="2"/>
  </si>
  <si>
    <t>税区分</t>
    <rPh sb="0" eb="1">
      <t>ゼイ</t>
    </rPh>
    <rPh sb="1" eb="3">
      <t>クブン</t>
    </rPh>
    <phoneticPr fontId="2"/>
  </si>
  <si>
    <t>"1" ⇒　消費税 10％</t>
    <rPh sb="6" eb="9">
      <t>ショウヒゼイ</t>
    </rPh>
    <phoneticPr fontId="2"/>
  </si>
  <si>
    <t>"0" ⇒　消費税対象外</t>
    <rPh sb="6" eb="9">
      <t>ショウヒゼイ</t>
    </rPh>
    <rPh sb="9" eb="12">
      <t>タイショウガイ</t>
    </rPh>
    <phoneticPr fontId="2"/>
  </si>
  <si>
    <t>取極</t>
    <rPh sb="0" eb="2">
      <t>トリキ</t>
    </rPh>
    <phoneticPr fontId="2"/>
  </si>
  <si>
    <t>取引先コード</t>
    <rPh sb="0" eb="2">
      <t>トリヒキ</t>
    </rPh>
    <rPh sb="2" eb="3">
      <t>サキ</t>
    </rPh>
    <phoneticPr fontId="2"/>
  </si>
  <si>
    <t>※適用税率毎に記載をお願い致します。</t>
    <rPh sb="1" eb="5">
      <t>テキヨウゼイリツ</t>
    </rPh>
    <rPh sb="5" eb="6">
      <t>ゴト</t>
    </rPh>
    <rPh sb="7" eb="9">
      <t>キサイ</t>
    </rPh>
    <rPh sb="11" eb="12">
      <t>ネガ</t>
    </rPh>
    <rPh sb="13" eb="14">
      <t>イタ</t>
    </rPh>
    <phoneticPr fontId="2"/>
  </si>
  <si>
    <t>(今回請求額明細）</t>
    <rPh sb="1" eb="6">
      <t>コンカイセイキュウガク</t>
    </rPh>
    <rPh sb="6" eb="8">
      <t>メイサイ</t>
    </rPh>
    <phoneticPr fontId="2"/>
  </si>
  <si>
    <t>※税区分　</t>
    <rPh sb="1" eb="4">
      <t>ゼイクブン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</si>
  <si>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</si>
  <si>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（注）</t>
    <rPh sb="1" eb="2">
      <t>チュウ</t>
    </rPh>
    <phoneticPr fontId="2"/>
  </si>
  <si>
    <t>業者名</t>
    <rPh sb="0" eb="2">
      <t>ギョウシャ</t>
    </rPh>
    <rPh sb="2" eb="3">
      <t>ナ</t>
    </rPh>
    <phoneticPr fontId="2"/>
  </si>
  <si>
    <t>内　　　容</t>
    <rPh sb="0" eb="1">
      <t>ウチ</t>
    </rPh>
    <rPh sb="4" eb="5">
      <t>カタチ</t>
    </rPh>
    <phoneticPr fontId="2"/>
  </si>
  <si>
    <t>合　　　　計</t>
    <rPh sb="0" eb="1">
      <t>ゴウ</t>
    </rPh>
    <rPh sb="5" eb="6">
      <t>ケイ</t>
    </rPh>
    <phoneticPr fontId="2"/>
  </si>
  <si>
    <t>会社使用欄　　◆相　殺　内　訳</t>
    <rPh sb="0" eb="5">
      <t>カイシャシヨウラン</t>
    </rPh>
    <rPh sb="8" eb="9">
      <t>ソウ</t>
    </rPh>
    <rPh sb="10" eb="11">
      <t>サツ</t>
    </rPh>
    <rPh sb="12" eb="13">
      <t>ウチ</t>
    </rPh>
    <rPh sb="14" eb="15">
      <t>ヤク</t>
    </rPh>
    <phoneticPr fontId="2"/>
  </si>
  <si>
    <t>【基本情報】</t>
    <rPh sb="1" eb="5">
      <t>キホンジョウホウ</t>
    </rPh>
    <phoneticPr fontId="2"/>
  </si>
  <si>
    <t>貴社の情報を入力してください</t>
    <rPh sb="0" eb="2">
      <t>キシャ</t>
    </rPh>
    <rPh sb="3" eb="5">
      <t>ジョウホウ</t>
    </rPh>
    <rPh sb="6" eb="8">
      <t>ニュウリョク</t>
    </rPh>
    <phoneticPr fontId="2"/>
  </si>
  <si>
    <t>項　　目</t>
    <rPh sb="0" eb="1">
      <t>コウ</t>
    </rPh>
    <rPh sb="3" eb="4">
      <t>メ</t>
    </rPh>
    <phoneticPr fontId="2"/>
  </si>
  <si>
    <t>入力内容</t>
    <rPh sb="0" eb="4">
      <t>ニュウリョクナイヨウ</t>
    </rPh>
    <phoneticPr fontId="2"/>
  </si>
  <si>
    <t>入力形式</t>
    <rPh sb="0" eb="4">
      <t>ニュウリョクケイシキ</t>
    </rPh>
    <phoneticPr fontId="2"/>
  </si>
  <si>
    <t>***-****（半角数字）</t>
    <rPh sb="9" eb="11">
      <t>ハンカク</t>
    </rPh>
    <rPh sb="11" eb="13">
      <t>スウジ</t>
    </rPh>
    <phoneticPr fontId="2"/>
  </si>
  <si>
    <t>会社住所</t>
    <rPh sb="0" eb="2">
      <t>カイシャ</t>
    </rPh>
    <rPh sb="2" eb="4">
      <t>ジュウショ</t>
    </rPh>
    <phoneticPr fontId="2"/>
  </si>
  <si>
    <t>会社名</t>
    <rPh sb="0" eb="3">
      <t>カイシャメイ</t>
    </rPh>
    <phoneticPr fontId="2"/>
  </si>
  <si>
    <t>電話番号</t>
    <rPh sb="0" eb="4">
      <t>デンワバンゴウ</t>
    </rPh>
    <phoneticPr fontId="2"/>
  </si>
  <si>
    <t>**-****-****（半角数字）</t>
    <rPh sb="13" eb="17">
      <t>ハンカクスウジ</t>
    </rPh>
    <phoneticPr fontId="2"/>
  </si>
  <si>
    <t>ＦＡＸ番号</t>
    <rPh sb="3" eb="5">
      <t>バンゴウ</t>
    </rPh>
    <phoneticPr fontId="2"/>
  </si>
  <si>
    <t>担当者</t>
    <rPh sb="0" eb="3">
      <t>タントウシャ</t>
    </rPh>
    <phoneticPr fontId="2"/>
  </si>
  <si>
    <t>担当者の氏名を入力</t>
    <rPh sb="0" eb="3">
      <t>タントウシャ</t>
    </rPh>
    <rPh sb="4" eb="6">
      <t>シメイ</t>
    </rPh>
    <rPh sb="7" eb="9">
      <t>ニュウリョク</t>
    </rPh>
    <phoneticPr fontId="2"/>
  </si>
  <si>
    <t>適格請求書（インボイス）発行事業者
登録番号（半角数字）
　*************（法人番号　13桁）</t>
    <rPh sb="0" eb="5">
      <t>テキカクセイキュウショ</t>
    </rPh>
    <rPh sb="12" eb="17">
      <t>ハッコウジギョウシャ</t>
    </rPh>
    <rPh sb="18" eb="20">
      <t>トウロク</t>
    </rPh>
    <rPh sb="20" eb="22">
      <t>バンゴウ</t>
    </rPh>
    <rPh sb="23" eb="27">
      <t>ハンカクスウジ</t>
    </rPh>
    <rPh sb="45" eb="49">
      <t>ホウジンバンゴウ</t>
    </rPh>
    <rPh sb="52" eb="53">
      <t>ケタ</t>
    </rPh>
    <phoneticPr fontId="2"/>
  </si>
  <si>
    <t>【請求内容等】</t>
    <rPh sb="1" eb="5">
      <t>セイキュウナイヨウ</t>
    </rPh>
    <rPh sb="5" eb="6">
      <t>トウ</t>
    </rPh>
    <phoneticPr fontId="2"/>
  </si>
  <si>
    <t>請求年月日</t>
    <rPh sb="0" eb="5">
      <t>セイキュウネンガッピ</t>
    </rPh>
    <phoneticPr fontId="2"/>
  </si>
  <si>
    <t>（西暦）****/**/10
        （毎月10日が締め日）</t>
    <rPh sb="1" eb="3">
      <t>セイレキ</t>
    </rPh>
    <rPh sb="24" eb="26">
      <t>マイツキ</t>
    </rPh>
    <rPh sb="28" eb="29">
      <t>ヒ</t>
    </rPh>
    <rPh sb="30" eb="31">
      <t>シ</t>
    </rPh>
    <rPh sb="32" eb="33">
      <t>ビ</t>
    </rPh>
    <phoneticPr fontId="2"/>
  </si>
  <si>
    <r>
      <t>注文書内の</t>
    </r>
    <r>
      <rPr>
        <b/>
        <u/>
        <sz val="10"/>
        <rFont val="BIZ UDゴシック"/>
        <family val="3"/>
        <charset val="128"/>
      </rPr>
      <t>請負金額の工事価格を記入
（税抜）</t>
    </r>
    <rPh sb="0" eb="3">
      <t>チュウモンショ</t>
    </rPh>
    <rPh sb="3" eb="4">
      <t>ナイ</t>
    </rPh>
    <rPh sb="5" eb="7">
      <t>ウケオイ</t>
    </rPh>
    <rPh sb="7" eb="9">
      <t>キンガク</t>
    </rPh>
    <rPh sb="10" eb="14">
      <t>コウジカカク</t>
    </rPh>
    <rPh sb="15" eb="17">
      <t>キニュウ</t>
    </rPh>
    <rPh sb="19" eb="21">
      <t>ゼイヌ</t>
    </rPh>
    <phoneticPr fontId="2"/>
  </si>
  <si>
    <t>領収済金額</t>
    <rPh sb="0" eb="3">
      <t>リョウシュウズミ</t>
    </rPh>
    <rPh sb="3" eb="5">
      <t>キンガク</t>
    </rPh>
    <phoneticPr fontId="2"/>
  </si>
  <si>
    <t>既受領額を入力（税抜）</t>
    <rPh sb="0" eb="1">
      <t>キ</t>
    </rPh>
    <rPh sb="1" eb="4">
      <t>ジュリョウガク</t>
    </rPh>
    <rPh sb="5" eb="7">
      <t>ニュウリョク</t>
    </rPh>
    <rPh sb="8" eb="10">
      <t>ゼイヌ</t>
    </rPh>
    <phoneticPr fontId="2"/>
  </si>
  <si>
    <t>注文番号</t>
    <rPh sb="0" eb="4">
      <t>チュウモンバンゴウ</t>
    </rPh>
    <phoneticPr fontId="2"/>
  </si>
  <si>
    <t>***（半角数字　3桁）例）</t>
    <rPh sb="4" eb="8">
      <t>ハンカクスウジ</t>
    </rPh>
    <rPh sb="10" eb="11">
      <t>ケタ</t>
    </rPh>
    <rPh sb="12" eb="13">
      <t>レイ</t>
    </rPh>
    <phoneticPr fontId="2"/>
  </si>
  <si>
    <t>工事番号</t>
    <rPh sb="0" eb="4">
      <t>コウジバンゴウ</t>
    </rPh>
    <phoneticPr fontId="2"/>
  </si>
  <si>
    <t>**********（半角数字　10桁）</t>
    <rPh sb="11" eb="13">
      <t>ハンカク</t>
    </rPh>
    <rPh sb="13" eb="15">
      <t>スウジ</t>
    </rPh>
    <rPh sb="18" eb="19">
      <t>ケタ</t>
    </rPh>
    <phoneticPr fontId="2"/>
  </si>
  <si>
    <t>001*****（半角数字　8桁）</t>
    <rPh sb="9" eb="13">
      <t>ハンカクスウジ</t>
    </rPh>
    <rPh sb="15" eb="16">
      <t>ケタ</t>
    </rPh>
    <phoneticPr fontId="2"/>
  </si>
  <si>
    <t>例）天沼Ｍ</t>
    <rPh sb="0" eb="1">
      <t>レイ</t>
    </rPh>
    <rPh sb="2" eb="4">
      <t>アマヌマ</t>
    </rPh>
    <phoneticPr fontId="2"/>
  </si>
  <si>
    <t>の部分を記入してください。</t>
    <rPh sb="1" eb="3">
      <t>ブブン</t>
    </rPh>
    <rPh sb="4" eb="6">
      <t>キニュウ</t>
    </rPh>
    <phoneticPr fontId="2"/>
  </si>
  <si>
    <t>※工種コード一覧表</t>
    <rPh sb="1" eb="3">
      <t>コウシュ</t>
    </rPh>
    <rPh sb="6" eb="9">
      <t>イチランヒョウ</t>
    </rPh>
    <phoneticPr fontId="2"/>
  </si>
  <si>
    <t>工種コード</t>
    <rPh sb="0" eb="2">
      <t>コウシュ</t>
    </rPh>
    <phoneticPr fontId="2"/>
  </si>
  <si>
    <t>科目コード</t>
    <rPh sb="0" eb="2">
      <t>カモク</t>
    </rPh>
    <phoneticPr fontId="2"/>
  </si>
  <si>
    <t>摘　　要</t>
    <rPh sb="0" eb="1">
      <t>テキ</t>
    </rPh>
    <rPh sb="3" eb="4">
      <t>ヨウ</t>
    </rPh>
    <phoneticPr fontId="2"/>
  </si>
  <si>
    <t>0101</t>
    <phoneticPr fontId="2"/>
  </si>
  <si>
    <t>0241</t>
    <phoneticPr fontId="2"/>
  </si>
  <si>
    <t>仮設建物費</t>
    <rPh sb="0" eb="4">
      <t>カセツタテモノ</t>
    </rPh>
    <rPh sb="4" eb="5">
      <t>ヒ</t>
    </rPh>
    <phoneticPr fontId="2"/>
  </si>
  <si>
    <t>0102</t>
    <phoneticPr fontId="2"/>
  </si>
  <si>
    <t>仮設材、備品リース等</t>
    <rPh sb="0" eb="3">
      <t>カセツザイ</t>
    </rPh>
    <rPh sb="4" eb="6">
      <t>ビヒン</t>
    </rPh>
    <rPh sb="9" eb="10">
      <t>トウ</t>
    </rPh>
    <phoneticPr fontId="2"/>
  </si>
  <si>
    <t>0103</t>
  </si>
  <si>
    <t>動力用水費用</t>
    <rPh sb="0" eb="6">
      <t>ドウリョクヨウスイヒヨウ</t>
    </rPh>
    <phoneticPr fontId="2"/>
  </si>
  <si>
    <t>0104</t>
  </si>
  <si>
    <t>仮設木材、仮設金物等</t>
    <rPh sb="0" eb="4">
      <t>カセツモクザイ</t>
    </rPh>
    <rPh sb="5" eb="9">
      <t>カセツカナモノ</t>
    </rPh>
    <rPh sb="9" eb="10">
      <t>トウ</t>
    </rPh>
    <phoneticPr fontId="2"/>
  </si>
  <si>
    <t>0105a</t>
    <phoneticPr fontId="2"/>
  </si>
  <si>
    <t>0222</t>
    <phoneticPr fontId="2"/>
  </si>
  <si>
    <t>整理清掃、検査前清掃</t>
    <rPh sb="0" eb="4">
      <t>セイリセイソウ</t>
    </rPh>
    <rPh sb="5" eb="10">
      <t>ケンサマエセイソウ</t>
    </rPh>
    <phoneticPr fontId="2"/>
  </si>
  <si>
    <t>0105b</t>
    <phoneticPr fontId="2"/>
  </si>
  <si>
    <t>0221</t>
    <phoneticPr fontId="2"/>
  </si>
  <si>
    <t>警備・看視員</t>
    <rPh sb="0" eb="2">
      <t>ケイビ</t>
    </rPh>
    <rPh sb="3" eb="6">
      <t>カンシイン</t>
    </rPh>
    <phoneticPr fontId="2"/>
  </si>
  <si>
    <t>0105c</t>
    <phoneticPr fontId="2"/>
  </si>
  <si>
    <t>0231</t>
    <phoneticPr fontId="2"/>
  </si>
  <si>
    <t>養生他</t>
    <rPh sb="0" eb="2">
      <t>ヨウジョウ</t>
    </rPh>
    <rPh sb="2" eb="3">
      <t>ホカ</t>
    </rPh>
    <phoneticPr fontId="2"/>
  </si>
  <si>
    <t>0106</t>
    <phoneticPr fontId="2"/>
  </si>
  <si>
    <t>0242</t>
    <phoneticPr fontId="2"/>
  </si>
  <si>
    <t>運搬費用</t>
    <rPh sb="0" eb="4">
      <t>ウンパンヒヨウ</t>
    </rPh>
    <phoneticPr fontId="2"/>
  </si>
  <si>
    <t>0107</t>
  </si>
  <si>
    <t>0254</t>
    <phoneticPr fontId="2"/>
  </si>
  <si>
    <t>借地料・借家料</t>
    <rPh sb="0" eb="3">
      <t>シャクチリョウ</t>
    </rPh>
    <rPh sb="4" eb="6">
      <t>シャクヤ</t>
    </rPh>
    <rPh sb="6" eb="7">
      <t>リョウ</t>
    </rPh>
    <phoneticPr fontId="2"/>
  </si>
  <si>
    <t>0108</t>
  </si>
  <si>
    <t>0252</t>
    <phoneticPr fontId="2"/>
  </si>
  <si>
    <t>近隣補償・事前調査費用</t>
    <rPh sb="0" eb="2">
      <t>キンリン</t>
    </rPh>
    <rPh sb="2" eb="4">
      <t>ホショウ</t>
    </rPh>
    <rPh sb="5" eb="11">
      <t>ジゼンチョウサヒヨウ</t>
    </rPh>
    <phoneticPr fontId="2"/>
  </si>
  <si>
    <t>0109</t>
  </si>
  <si>
    <t>0248</t>
    <phoneticPr fontId="2"/>
  </si>
  <si>
    <t>設計、測量、調査費用</t>
    <rPh sb="0" eb="2">
      <t>セッケイ</t>
    </rPh>
    <rPh sb="3" eb="5">
      <t>ソクリョウ</t>
    </rPh>
    <rPh sb="6" eb="8">
      <t>チョウサ</t>
    </rPh>
    <rPh sb="8" eb="10">
      <t>ヒヨウ</t>
    </rPh>
    <phoneticPr fontId="2"/>
  </si>
  <si>
    <t>1001</t>
    <phoneticPr fontId="2"/>
  </si>
  <si>
    <t>資材費・生コン等</t>
    <rPh sb="0" eb="3">
      <t>シザイヒ</t>
    </rPh>
    <rPh sb="4" eb="5">
      <t>ナマ</t>
    </rPh>
    <rPh sb="7" eb="8">
      <t>トウ</t>
    </rPh>
    <phoneticPr fontId="2"/>
  </si>
  <si>
    <t>1002</t>
  </si>
  <si>
    <t>0211</t>
    <phoneticPr fontId="2"/>
  </si>
  <si>
    <t>鳶土工事</t>
    <rPh sb="0" eb="4">
      <t>トビドコウジ</t>
    </rPh>
    <phoneticPr fontId="2"/>
  </si>
  <si>
    <t>1003</t>
  </si>
  <si>
    <t>地業工事・杭事業等</t>
    <rPh sb="0" eb="2">
      <t>チギョウ</t>
    </rPh>
    <rPh sb="2" eb="4">
      <t>コウジ</t>
    </rPh>
    <rPh sb="5" eb="8">
      <t>クイジギョウ</t>
    </rPh>
    <rPh sb="8" eb="9">
      <t>トウ</t>
    </rPh>
    <phoneticPr fontId="2"/>
  </si>
  <si>
    <t>1004</t>
  </si>
  <si>
    <t>型枠工事</t>
    <rPh sb="0" eb="4">
      <t>カタワクコウジ</t>
    </rPh>
    <phoneticPr fontId="2"/>
  </si>
  <si>
    <t>1005</t>
  </si>
  <si>
    <t>鉄筋工事</t>
    <rPh sb="0" eb="4">
      <t>テッキンコウジ</t>
    </rPh>
    <phoneticPr fontId="2"/>
  </si>
  <si>
    <t>1006</t>
  </si>
  <si>
    <t>鉄骨工事</t>
    <rPh sb="0" eb="4">
      <t>テッコツコウジ</t>
    </rPh>
    <phoneticPr fontId="2"/>
  </si>
  <si>
    <t>1007</t>
  </si>
  <si>
    <t>既成コンクリート工事</t>
    <rPh sb="0" eb="2">
      <t>キセイ</t>
    </rPh>
    <rPh sb="8" eb="10">
      <t>コウジ</t>
    </rPh>
    <phoneticPr fontId="2"/>
  </si>
  <si>
    <t>1008</t>
  </si>
  <si>
    <t>防水工事</t>
    <rPh sb="0" eb="4">
      <t>ボウスイコウジ</t>
    </rPh>
    <phoneticPr fontId="2"/>
  </si>
  <si>
    <t>1009</t>
  </si>
  <si>
    <t>石工事</t>
    <rPh sb="0" eb="3">
      <t>イシコウジ</t>
    </rPh>
    <phoneticPr fontId="2"/>
  </si>
  <si>
    <t>1010</t>
  </si>
  <si>
    <t>タイル工事</t>
    <rPh sb="3" eb="5">
      <t>コウジ</t>
    </rPh>
    <phoneticPr fontId="2"/>
  </si>
  <si>
    <t>1011</t>
  </si>
  <si>
    <t>木工事</t>
    <rPh sb="0" eb="3">
      <t>モッコウジ</t>
    </rPh>
    <phoneticPr fontId="2"/>
  </si>
  <si>
    <t>1012</t>
  </si>
  <si>
    <t>屋根及び樋工事</t>
    <rPh sb="0" eb="3">
      <t>ヤネオヨ</t>
    </rPh>
    <rPh sb="4" eb="5">
      <t>トイ</t>
    </rPh>
    <rPh sb="5" eb="7">
      <t>コウジ</t>
    </rPh>
    <phoneticPr fontId="2"/>
  </si>
  <si>
    <t>1013</t>
  </si>
  <si>
    <t>金属工事</t>
    <rPh sb="0" eb="4">
      <t>キンゾクコウジ</t>
    </rPh>
    <phoneticPr fontId="2"/>
  </si>
  <si>
    <t>1014</t>
  </si>
  <si>
    <t>金属製建具工事</t>
    <rPh sb="0" eb="7">
      <t>キンゾクセイタテグコウジ</t>
    </rPh>
    <phoneticPr fontId="2"/>
  </si>
  <si>
    <t>1015</t>
  </si>
  <si>
    <t>木製建具工事</t>
    <rPh sb="0" eb="6">
      <t>モクセイタテグコウジ</t>
    </rPh>
    <phoneticPr fontId="2"/>
  </si>
  <si>
    <t>1016</t>
  </si>
  <si>
    <t>ガラス工事</t>
    <rPh sb="3" eb="5">
      <t>コウジ</t>
    </rPh>
    <phoneticPr fontId="2"/>
  </si>
  <si>
    <t>1017</t>
  </si>
  <si>
    <t>左官工事</t>
    <rPh sb="0" eb="4">
      <t>サカンコウジ</t>
    </rPh>
    <phoneticPr fontId="2"/>
  </si>
  <si>
    <t>1018</t>
  </si>
  <si>
    <t>塗装工事</t>
    <rPh sb="0" eb="4">
      <t>トソウコウジ</t>
    </rPh>
    <phoneticPr fontId="2"/>
  </si>
  <si>
    <t>1019</t>
  </si>
  <si>
    <t>内装工事</t>
    <rPh sb="0" eb="4">
      <t>ナイソウコウジ</t>
    </rPh>
    <phoneticPr fontId="2"/>
  </si>
  <si>
    <t>1020</t>
  </si>
  <si>
    <t>仕上げユニット工事</t>
    <rPh sb="0" eb="2">
      <t>シア</t>
    </rPh>
    <rPh sb="7" eb="9">
      <t>コウジ</t>
    </rPh>
    <phoneticPr fontId="2"/>
  </si>
  <si>
    <t>1021</t>
  </si>
  <si>
    <t>雑工事</t>
    <rPh sb="0" eb="3">
      <t>ザツコウジ</t>
    </rPh>
    <phoneticPr fontId="2"/>
  </si>
  <si>
    <t>1022</t>
  </si>
  <si>
    <t>外構工事</t>
    <rPh sb="0" eb="4">
      <t>ガイコウコウジ</t>
    </rPh>
    <phoneticPr fontId="2"/>
  </si>
  <si>
    <t>1023</t>
  </si>
  <si>
    <t>解体工事</t>
    <rPh sb="0" eb="4">
      <t>カイタイコウジ</t>
    </rPh>
    <phoneticPr fontId="2"/>
  </si>
  <si>
    <t>1024</t>
  </si>
  <si>
    <t>整理品</t>
    <rPh sb="0" eb="3">
      <t>セイリヒン</t>
    </rPh>
    <phoneticPr fontId="2"/>
  </si>
  <si>
    <t>1025</t>
  </si>
  <si>
    <t>その他建築工事・上記以外工事</t>
    <rPh sb="2" eb="7">
      <t>タケンチクコウジ</t>
    </rPh>
    <rPh sb="8" eb="12">
      <t>ジョウキイガイ</t>
    </rPh>
    <rPh sb="12" eb="14">
      <t>コウジ</t>
    </rPh>
    <phoneticPr fontId="2"/>
  </si>
  <si>
    <t>1026</t>
  </si>
  <si>
    <t>電気設備工事</t>
    <rPh sb="0" eb="6">
      <t>デンキセツビコウジ</t>
    </rPh>
    <phoneticPr fontId="2"/>
  </si>
  <si>
    <t>1027</t>
  </si>
  <si>
    <t>給排水衛生ガス設備工事</t>
    <rPh sb="0" eb="3">
      <t>キュウハイスイ</t>
    </rPh>
    <rPh sb="3" eb="5">
      <t>エイセイ</t>
    </rPh>
    <rPh sb="7" eb="9">
      <t>セツビ</t>
    </rPh>
    <rPh sb="9" eb="11">
      <t>コウジ</t>
    </rPh>
    <phoneticPr fontId="2"/>
  </si>
  <si>
    <t>1028</t>
  </si>
  <si>
    <t>空調換気設備工事</t>
    <rPh sb="0" eb="6">
      <t>クウチョウカンキセツビ</t>
    </rPh>
    <rPh sb="6" eb="8">
      <t>コウジ</t>
    </rPh>
    <phoneticPr fontId="2"/>
  </si>
  <si>
    <t>1029</t>
  </si>
  <si>
    <t>昇降機設備工事</t>
    <rPh sb="0" eb="7">
      <t>ショウコウキセツビコウジ</t>
    </rPh>
    <phoneticPr fontId="2"/>
  </si>
  <si>
    <t>1030</t>
  </si>
  <si>
    <t>上記以外設備工事</t>
    <rPh sb="0" eb="4">
      <t>ジョウキイガイ</t>
    </rPh>
    <rPh sb="4" eb="8">
      <t>セツビコウジ</t>
    </rPh>
    <phoneticPr fontId="2"/>
  </si>
  <si>
    <t>2001a</t>
    <phoneticPr fontId="2"/>
  </si>
  <si>
    <t>宅配、コピー、事務所費一般</t>
    <rPh sb="0" eb="2">
      <t>タクハイ</t>
    </rPh>
    <rPh sb="7" eb="11">
      <t>ジムショヒ</t>
    </rPh>
    <rPh sb="11" eb="13">
      <t>イッパン</t>
    </rPh>
    <phoneticPr fontId="2"/>
  </si>
  <si>
    <t>2001b</t>
    <phoneticPr fontId="2"/>
  </si>
  <si>
    <t>0251</t>
    <phoneticPr fontId="2"/>
  </si>
  <si>
    <t>式典費、手数料等、飲み物等</t>
    <rPh sb="0" eb="2">
      <t>シキテン</t>
    </rPh>
    <rPh sb="2" eb="3">
      <t>ヒ</t>
    </rPh>
    <rPh sb="4" eb="7">
      <t>テスウリョウ</t>
    </rPh>
    <rPh sb="7" eb="8">
      <t>トウ</t>
    </rPh>
    <rPh sb="9" eb="10">
      <t>ノ</t>
    </rPh>
    <rPh sb="11" eb="12">
      <t>モノ</t>
    </rPh>
    <rPh sb="12" eb="13">
      <t>トウ</t>
    </rPh>
    <phoneticPr fontId="2"/>
  </si>
  <si>
    <t>2002</t>
    <phoneticPr fontId="2"/>
  </si>
  <si>
    <t>通信費</t>
    <rPh sb="0" eb="3">
      <t>ツウシンヒ</t>
    </rPh>
    <phoneticPr fontId="2"/>
  </si>
  <si>
    <t>2003</t>
  </si>
  <si>
    <t>0249</t>
    <phoneticPr fontId="2"/>
  </si>
  <si>
    <t>交通費</t>
    <rPh sb="0" eb="3">
      <t>コウツウヒ</t>
    </rPh>
    <phoneticPr fontId="2"/>
  </si>
  <si>
    <t>2004</t>
  </si>
  <si>
    <t>0250</t>
    <phoneticPr fontId="2"/>
  </si>
  <si>
    <t>交際費</t>
    <rPh sb="0" eb="3">
      <t>コウサイヒ</t>
    </rPh>
    <phoneticPr fontId="2"/>
  </si>
  <si>
    <t>2005</t>
  </si>
  <si>
    <t>0243</t>
    <phoneticPr fontId="2"/>
  </si>
  <si>
    <t>給料</t>
    <rPh sb="0" eb="2">
      <t>キュウリョウ</t>
    </rPh>
    <phoneticPr fontId="2"/>
  </si>
  <si>
    <t>2006</t>
  </si>
  <si>
    <t>0244</t>
  </si>
  <si>
    <t>保険料</t>
    <rPh sb="0" eb="3">
      <t>ホケンリョウ</t>
    </rPh>
    <phoneticPr fontId="2"/>
  </si>
  <si>
    <t>2007</t>
  </si>
  <si>
    <t>0245</t>
  </si>
  <si>
    <t>法定福利費</t>
    <rPh sb="0" eb="5">
      <t>ホウテイフクリヒ</t>
    </rPh>
    <phoneticPr fontId="2"/>
  </si>
  <si>
    <t>2008</t>
  </si>
  <si>
    <t>0246</t>
  </si>
  <si>
    <t>福利厚生費、被服、安全帽等</t>
    <rPh sb="0" eb="5">
      <t>フクリコウセイヒ</t>
    </rPh>
    <rPh sb="6" eb="8">
      <t>ヒフク</t>
    </rPh>
    <rPh sb="9" eb="11">
      <t>アンゼン</t>
    </rPh>
    <rPh sb="11" eb="12">
      <t>ボウ</t>
    </rPh>
    <rPh sb="12" eb="13">
      <t>トウ</t>
    </rPh>
    <phoneticPr fontId="2"/>
  </si>
  <si>
    <t>消費税（10％）</t>
    <rPh sb="0" eb="3">
      <t>ショウヒゼイ</t>
    </rPh>
    <phoneticPr fontId="2"/>
  </si>
  <si>
    <t>自</t>
    <rPh sb="0" eb="1">
      <t>ジ</t>
    </rPh>
    <phoneticPr fontId="2"/>
  </si>
  <si>
    <t>前回迄の出来高(A)</t>
    <rPh sb="0" eb="2">
      <t>ゼンカイ</t>
    </rPh>
    <rPh sb="2" eb="3">
      <t>マデ</t>
    </rPh>
    <rPh sb="4" eb="7">
      <t>デキダカ</t>
    </rPh>
    <phoneticPr fontId="2"/>
  </si>
  <si>
    <t>今回迄の出来高(B)</t>
    <rPh sb="0" eb="2">
      <t>コンカイ</t>
    </rPh>
    <rPh sb="2" eb="3">
      <t>マデ</t>
    </rPh>
    <rPh sb="4" eb="7">
      <t>デキダカ</t>
    </rPh>
    <phoneticPr fontId="2"/>
  </si>
  <si>
    <t>今回出来高(B-A)</t>
    <rPh sb="0" eb="2">
      <t>コンカイ</t>
    </rPh>
    <rPh sb="2" eb="5">
      <t>デキダカ</t>
    </rPh>
    <phoneticPr fontId="2"/>
  </si>
  <si>
    <t>残　金</t>
    <rPh sb="0" eb="1">
      <t>ザン</t>
    </rPh>
    <rPh sb="2" eb="3">
      <t>キン</t>
    </rPh>
    <phoneticPr fontId="2"/>
  </si>
  <si>
    <t>名  　    称</t>
    <rPh sb="0" eb="1">
      <t>メイ</t>
    </rPh>
    <rPh sb="8" eb="9">
      <t>ショウ</t>
    </rPh>
    <phoneticPr fontId="2"/>
  </si>
  <si>
    <t>金額</t>
    <rPh sb="0" eb="2">
      <t>キンガク</t>
    </rPh>
    <phoneticPr fontId="2"/>
  </si>
  <si>
    <t>数量％</t>
    <rPh sb="0" eb="2">
      <t>スウリョウ</t>
    </rPh>
    <phoneticPr fontId="2"/>
  </si>
  <si>
    <t>金　　　　額</t>
    <rPh sb="0" eb="1">
      <t>キン</t>
    </rPh>
    <rPh sb="5" eb="6">
      <t>ガク</t>
    </rPh>
    <phoneticPr fontId="2"/>
  </si>
  <si>
    <t>式</t>
  </si>
  <si>
    <t/>
  </si>
  <si>
    <t>№</t>
    <phoneticPr fontId="2"/>
  </si>
  <si>
    <t>月分出来高計算書</t>
    <rPh sb="0" eb="2">
      <t>ツキブン</t>
    </rPh>
    <rPh sb="2" eb="8">
      <t>デキダカケイサンショ</t>
    </rPh>
    <phoneticPr fontId="2"/>
  </si>
  <si>
    <t>至</t>
    <rPh sb="0" eb="1">
      <t>イタル</t>
    </rPh>
    <phoneticPr fontId="2"/>
  </si>
  <si>
    <t>～</t>
    <phoneticPr fontId="2"/>
  </si>
  <si>
    <t>協力会社名</t>
    <rPh sb="0" eb="3">
      <t>キョウリョクカイ</t>
    </rPh>
    <rPh sb="3" eb="5">
      <t>シャメイ</t>
    </rPh>
    <phoneticPr fontId="2"/>
  </si>
  <si>
    <t>合          計</t>
    <rPh sb="0" eb="1">
      <t>ゴウ</t>
    </rPh>
    <rPh sb="11" eb="12">
      <t>ケイ</t>
    </rPh>
    <phoneticPr fontId="2"/>
  </si>
  <si>
    <t>工事番号</t>
    <rPh sb="0" eb="4">
      <t>コウジバンゴウ</t>
    </rPh>
    <phoneticPr fontId="2"/>
  </si>
  <si>
    <t>160-0004</t>
    <phoneticPr fontId="2"/>
  </si>
  <si>
    <t>第一太郎</t>
    <rPh sb="0" eb="2">
      <t>ダイイチ</t>
    </rPh>
    <rPh sb="2" eb="4">
      <t>タロウ</t>
    </rPh>
    <phoneticPr fontId="2"/>
  </si>
  <si>
    <t>00103705</t>
    <phoneticPr fontId="2"/>
  </si>
  <si>
    <t>金属工事（2月分出来高請求）</t>
    <rPh sb="0" eb="4">
      <t>キンゾクコウジ</t>
    </rPh>
    <rPh sb="6" eb="8">
      <t>ガツブン</t>
    </rPh>
    <rPh sb="8" eb="13">
      <t>デキダカセイキュウ</t>
    </rPh>
    <phoneticPr fontId="2"/>
  </si>
  <si>
    <t>東京都新宿区四谷１－２３</t>
    <rPh sb="0" eb="3">
      <t>トウキョウト</t>
    </rPh>
    <rPh sb="3" eb="6">
      <t>シンジュクク</t>
    </rPh>
    <rPh sb="6" eb="8">
      <t>ヨツヤ</t>
    </rPh>
    <phoneticPr fontId="2"/>
  </si>
  <si>
    <t>株式会社第一ヒューテック</t>
    <rPh sb="0" eb="4">
      <t>カブシキカイシャ</t>
    </rPh>
    <rPh sb="4" eb="6">
      <t>ダイイチ</t>
    </rPh>
    <phoneticPr fontId="2"/>
  </si>
  <si>
    <t>03-3359-8811</t>
    <phoneticPr fontId="2"/>
  </si>
  <si>
    <t>03-3353-0067</t>
    <phoneticPr fontId="2"/>
  </si>
  <si>
    <t>001</t>
    <phoneticPr fontId="2"/>
  </si>
  <si>
    <t>7810031500</t>
    <phoneticPr fontId="2"/>
  </si>
  <si>
    <t>唐ヶ崎付属（撤）</t>
    <rPh sb="0" eb="3">
      <t>カラガサキ</t>
    </rPh>
    <rPh sb="3" eb="5">
      <t>フゾク</t>
    </rPh>
    <rPh sb="6" eb="7">
      <t>テツ</t>
    </rPh>
    <phoneticPr fontId="2"/>
  </si>
  <si>
    <t>株式会社 第一ヒューテック　御中</t>
    <rPh sb="0" eb="2">
      <t>カブシキ</t>
    </rPh>
    <rPh sb="2" eb="4">
      <t>カイシャ</t>
    </rPh>
    <rPh sb="5" eb="7">
      <t>ダイイチ</t>
    </rPh>
    <rPh sb="14" eb="15">
      <t>オン</t>
    </rPh>
    <rPh sb="15" eb="16">
      <t>ナカ</t>
    </rPh>
    <phoneticPr fontId="2"/>
  </si>
  <si>
    <t>"2" ⇒　消費税   8％ ※1</t>
    <rPh sb="6" eb="9">
      <t>ショウヒゼイ</t>
    </rPh>
    <phoneticPr fontId="2"/>
  </si>
  <si>
    <t>※1 軽減税率対象</t>
    <rPh sb="3" eb="7">
      <t>ケイゲンゼイリツ</t>
    </rPh>
    <rPh sb="7" eb="9">
      <t>タイショウ</t>
    </rPh>
    <phoneticPr fontId="2"/>
  </si>
  <si>
    <t>1234567891011</t>
    <phoneticPr fontId="2"/>
  </si>
  <si>
    <t>水色の部分は”入力シート”からのリンク及び自動入力</t>
    <rPh sb="0" eb="2">
      <t>ミズイロ</t>
    </rPh>
    <rPh sb="3" eb="5">
      <t>ブブン</t>
    </rPh>
    <rPh sb="7" eb="9">
      <t>ニュウリョク</t>
    </rPh>
    <rPh sb="19" eb="20">
      <t>オヨ</t>
    </rPh>
    <rPh sb="21" eb="25">
      <t>ジドウニュウリョク</t>
    </rPh>
    <phoneticPr fontId="2"/>
  </si>
  <si>
    <t>0104</t>
    <phoneticPr fontId="2"/>
  </si>
  <si>
    <t>デジタルビルダーURL</t>
    <phoneticPr fontId="2"/>
  </si>
  <si>
    <t>https://digitalbillder.com/new/ee493aed-6ad3-43c0-867c-ea51c538fd93</t>
    <phoneticPr fontId="2"/>
  </si>
  <si>
    <t>email1</t>
    <phoneticPr fontId="2"/>
  </si>
  <si>
    <t>email2</t>
    <phoneticPr fontId="2"/>
  </si>
  <si>
    <t>0102a</t>
    <phoneticPr fontId="2"/>
  </si>
  <si>
    <t>仮設材・月齢点検料等</t>
    <rPh sb="0" eb="2">
      <t>カセツ</t>
    </rPh>
    <rPh sb="2" eb="3">
      <t>ザイ</t>
    </rPh>
    <rPh sb="4" eb="6">
      <t>ゲツレイ</t>
    </rPh>
    <rPh sb="6" eb="8">
      <t>テンケン</t>
    </rPh>
    <rPh sb="8" eb="9">
      <t>リョウ</t>
    </rPh>
    <rPh sb="9" eb="10">
      <t>トウ</t>
    </rPh>
    <phoneticPr fontId="2"/>
  </si>
  <si>
    <t>0102b</t>
    <phoneticPr fontId="2"/>
  </si>
  <si>
    <t>事務所備品リース</t>
    <rPh sb="0" eb="5">
      <t>ジムショビヒン</t>
    </rPh>
    <phoneticPr fontId="2"/>
  </si>
  <si>
    <t>2005a</t>
    <phoneticPr fontId="2"/>
  </si>
  <si>
    <t>社員給料</t>
    <rPh sb="0" eb="4">
      <t>シャインキュウリョウ</t>
    </rPh>
    <phoneticPr fontId="2"/>
  </si>
  <si>
    <t>2005b</t>
    <phoneticPr fontId="2"/>
  </si>
  <si>
    <t>現場雇用員給料</t>
    <rPh sb="0" eb="5">
      <t>ゲンバコヨウイン</t>
    </rPh>
    <rPh sb="5" eb="7">
      <t>キュウリョウ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</si>
</sst>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[$-F800]dddd\,\ mmmm\ dd\,\ yyyy"/>
    <numFmt numFmtId="177" formatCode="yyyy&quot;年&quot;m&quot;月&quot;d&quot;日&quot;;@"/>
    <numFmt numFmtId="178" formatCode="0.0_);\(0.0\)"/>
    <numFmt numFmtId="179" formatCode="0;&quot;△ &quot;0"/>
    <numFmt numFmtId="180" formatCode="#,##0;&quot;△ &quot;#,##0"/>
    <numFmt numFmtId="181" formatCode="0.0;&quot;△ &quot;0.0"/>
    <numFmt numFmtId="182" formatCode="0.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E"/>
      <family val="3"/>
      <charset val="128"/>
    </font>
    <font>
      <sz val="11"/>
      <name val="HGSｺﾞｼｯｸE"/>
      <family val="3"/>
      <charset val="128"/>
    </font>
    <font>
      <sz val="8"/>
      <name val="HGSｺﾞｼｯｸE"/>
      <family val="3"/>
      <charset val="128"/>
    </font>
    <font>
      <sz val="9"/>
      <name val="HGSｺﾞｼｯｸE"/>
      <family val="3"/>
      <charset val="128"/>
    </font>
    <font>
      <sz val="18"/>
      <name val="HGSｺﾞｼｯｸE"/>
      <family val="3"/>
      <charset val="128"/>
    </font>
    <font>
      <b/>
      <sz val="12"/>
      <name val="HGSｺﾞｼｯｸE"/>
      <family val="3"/>
      <charset val="128"/>
    </font>
    <font>
      <sz val="20"/>
      <name val="HGSｺﾞｼｯｸE"/>
      <family val="3"/>
      <charset val="128"/>
    </font>
    <font>
      <b/>
      <sz val="11"/>
      <color rgb="FFFF0000"/>
      <name val="HGSｺﾞｼｯｸE"/>
      <family val="3"/>
      <charset val="128"/>
    </font>
    <font>
      <sz val="11"/>
      <name val="BIZ UDゴシック"/>
      <family val="3"/>
      <charset val="128"/>
    </font>
    <font>
      <b/>
      <sz val="12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0"/>
      <name val="BIZ UDゴシック"/>
      <family val="3"/>
      <charset val="128"/>
    </font>
    <font>
      <b/>
      <u/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4"/>
      <name val="HGSｺﾞｼｯｸE"/>
      <family val="3"/>
      <charset val="128"/>
    </font>
    <font>
      <b/>
      <sz val="11"/>
      <name val="HGSｺﾞｼｯｸE"/>
      <family val="3"/>
      <charset val="128"/>
    </font>
    <font>
      <b/>
      <sz val="9"/>
      <name val="HGSｺﾞｼｯｸE"/>
      <family val="3"/>
      <charset val="128"/>
    </font>
    <font>
      <sz val="12"/>
      <name val="HGSｺﾞｼｯｸE"/>
      <family val="3"/>
      <charset val="128"/>
    </font>
    <font>
      <b/>
      <sz val="11"/>
      <color rgb="FF000099"/>
      <name val="HGSｺﾞｼｯｸE"/>
      <family val="3"/>
      <charset val="128"/>
    </font>
    <font>
      <sz val="11"/>
      <color rgb="FF000099"/>
      <name val="HGSｺﾞｼｯｸE"/>
      <family val="3"/>
      <charset val="128"/>
    </font>
    <font>
      <b/>
      <sz val="8"/>
      <color rgb="FF000099"/>
      <name val="HGSｺﾞｼｯｸE"/>
      <family val="3"/>
      <charset val="128"/>
    </font>
    <font>
      <b/>
      <sz val="9"/>
      <color rgb="FF000099"/>
      <name val="HGSｺﾞｼｯｸE"/>
      <family val="3"/>
      <charset val="128"/>
    </font>
    <font>
      <u/>
      <sz val="11"/>
      <color theme="1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1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theme="2"/>
      </left>
      <right style="thin">
        <color indexed="64"/>
      </right>
      <top style="medium">
        <color theme="2"/>
      </top>
      <bottom style="medium">
        <color theme="2"/>
      </bottom>
      <diagonal/>
    </border>
    <border>
      <left style="thin">
        <color indexed="64"/>
      </left>
      <right style="thin">
        <color indexed="64"/>
      </right>
      <top style="medium">
        <color theme="2"/>
      </top>
      <bottom style="medium">
        <color theme="2"/>
      </bottom>
      <diagonal/>
    </border>
    <border>
      <left style="thin">
        <color indexed="64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2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371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Protection="1">
      <alignment vertical="center"/>
    </xf>
    <xf numFmtId="177" fontId="3" fillId="0" borderId="0" xfId="0" applyNumberFormat="1" applyFont="1" applyFill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Protection="1">
      <alignment vertical="center"/>
    </xf>
    <xf numFmtId="0" fontId="3" fillId="0" borderId="0" xfId="0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center" vertical="center" wrapText="1"/>
    </xf>
    <xf numFmtId="6" fontId="7" fillId="0" borderId="0" xfId="2" applyNumberFormat="1" applyFont="1" applyFill="1" applyBorder="1" applyAlignment="1" applyProtection="1">
      <alignment horizontal="right" vertical="center"/>
    </xf>
    <xf numFmtId="0" fontId="4" fillId="0" borderId="28" xfId="0" applyFont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</xf>
    <xf numFmtId="0" fontId="6" fillId="0" borderId="28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  <protection locked="0"/>
    </xf>
    <xf numFmtId="38" fontId="3" fillId="0" borderId="0" xfId="2" applyFont="1" applyFill="1" applyBorder="1" applyAlignment="1" applyProtection="1">
      <alignment vertical="center"/>
    </xf>
    <xf numFmtId="0" fontId="11" fillId="6" borderId="0" xfId="0" applyFont="1" applyFill="1">
      <alignment vertical="center"/>
    </xf>
    <xf numFmtId="0" fontId="11" fillId="0" borderId="0" xfId="0" applyFont="1" applyFill="1">
      <alignment vertical="center"/>
    </xf>
    <xf numFmtId="0" fontId="12" fillId="6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distributed" vertical="center"/>
    </xf>
    <xf numFmtId="0" fontId="14" fillId="4" borderId="37" xfId="0" applyFont="1" applyFill="1" applyBorder="1" applyProtection="1">
      <alignment vertical="center"/>
      <protection locked="0"/>
    </xf>
    <xf numFmtId="0" fontId="14" fillId="3" borderId="38" xfId="0" applyFont="1" applyFill="1" applyBorder="1">
      <alignment vertical="center"/>
    </xf>
    <xf numFmtId="0" fontId="14" fillId="3" borderId="39" xfId="0" applyFont="1" applyFill="1" applyBorder="1" applyAlignment="1">
      <alignment horizontal="distributed" vertical="center"/>
    </xf>
    <xf numFmtId="0" fontId="14" fillId="4" borderId="7" xfId="0" applyFont="1" applyFill="1" applyBorder="1" applyAlignment="1" applyProtection="1">
      <alignment vertical="center" wrapText="1"/>
      <protection locked="0"/>
    </xf>
    <xf numFmtId="0" fontId="14" fillId="3" borderId="40" xfId="0" applyFont="1" applyFill="1" applyBorder="1">
      <alignment vertical="center"/>
    </xf>
    <xf numFmtId="0" fontId="14" fillId="4" borderId="7" xfId="0" applyFont="1" applyFill="1" applyBorder="1" applyProtection="1">
      <alignment vertical="center"/>
      <protection locked="0"/>
    </xf>
    <xf numFmtId="0" fontId="14" fillId="3" borderId="41" xfId="0" applyFont="1" applyFill="1" applyBorder="1" applyAlignment="1">
      <alignment horizontal="distributed" vertical="center"/>
    </xf>
    <xf numFmtId="49" fontId="14" fillId="4" borderId="42" xfId="0" applyNumberFormat="1" applyFont="1" applyFill="1" applyBorder="1" applyAlignment="1" applyProtection="1">
      <alignment horizontal="left" vertical="center"/>
      <protection locked="0"/>
    </xf>
    <xf numFmtId="0" fontId="14" fillId="3" borderId="43" xfId="0" applyFont="1" applyFill="1" applyBorder="1" applyAlignment="1">
      <alignment vertical="center" wrapText="1"/>
    </xf>
    <xf numFmtId="14" fontId="11" fillId="4" borderId="37" xfId="0" applyNumberFormat="1" applyFont="1" applyFill="1" applyBorder="1" applyAlignment="1" applyProtection="1">
      <alignment horizontal="left" vertical="center"/>
      <protection locked="0"/>
    </xf>
    <xf numFmtId="0" fontId="14" fillId="3" borderId="38" xfId="0" applyFont="1" applyFill="1" applyBorder="1" applyAlignment="1">
      <alignment vertical="center" wrapText="1"/>
    </xf>
    <xf numFmtId="38" fontId="14" fillId="4" borderId="7" xfId="2" applyFont="1" applyFill="1" applyBorder="1" applyAlignment="1" applyProtection="1">
      <alignment horizontal="left" vertical="center"/>
      <protection locked="0"/>
    </xf>
    <xf numFmtId="0" fontId="14" fillId="3" borderId="40" xfId="0" applyFont="1" applyFill="1" applyBorder="1" applyAlignment="1">
      <alignment vertical="center" wrapText="1"/>
    </xf>
    <xf numFmtId="49" fontId="14" fillId="4" borderId="7" xfId="2" applyNumberFormat="1" applyFont="1" applyFill="1" applyBorder="1" applyAlignment="1" applyProtection="1">
      <alignment horizontal="left" vertical="center"/>
      <protection locked="0"/>
    </xf>
    <xf numFmtId="38" fontId="14" fillId="4" borderId="42" xfId="2" applyFont="1" applyFill="1" applyBorder="1" applyAlignment="1" applyProtection="1">
      <alignment horizontal="left" vertical="center"/>
      <protection locked="0"/>
    </xf>
    <xf numFmtId="0" fontId="14" fillId="3" borderId="43" xfId="0" applyFont="1" applyFill="1" applyBorder="1">
      <alignment vertical="center"/>
    </xf>
    <xf numFmtId="0" fontId="14" fillId="6" borderId="0" xfId="0" applyFont="1" applyFill="1" applyAlignment="1">
      <alignment horizontal="distributed" vertical="center"/>
    </xf>
    <xf numFmtId="38" fontId="14" fillId="6" borderId="0" xfId="2" applyFont="1" applyFill="1" applyAlignment="1">
      <alignment horizontal="left" vertical="center"/>
    </xf>
    <xf numFmtId="0" fontId="14" fillId="6" borderId="0" xfId="0" applyFont="1" applyFill="1">
      <alignment vertical="center"/>
    </xf>
    <xf numFmtId="0" fontId="14" fillId="4" borderId="7" xfId="0" applyFont="1" applyFill="1" applyBorder="1" applyAlignment="1">
      <alignment horizontal="distributed" vertical="center"/>
    </xf>
    <xf numFmtId="38" fontId="16" fillId="6" borderId="0" xfId="2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distributed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>
      <alignment vertical="center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distributed" vertical="center" shrinkToFit="1"/>
    </xf>
    <xf numFmtId="178" fontId="3" fillId="0" borderId="0" xfId="1" applyNumberFormat="1" applyFont="1" applyBorder="1" applyAlignment="1">
      <alignment horizontal="right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179" fontId="4" fillId="0" borderId="0" xfId="1" applyNumberFormat="1" applyFont="1" applyBorder="1" applyAlignment="1">
      <alignment vertical="center"/>
    </xf>
    <xf numFmtId="179" fontId="3" fillId="0" borderId="0" xfId="1" applyNumberFormat="1" applyFont="1" applyBorder="1" applyAlignment="1">
      <alignment vertical="center"/>
    </xf>
    <xf numFmtId="0" fontId="4" fillId="0" borderId="0" xfId="1" applyFont="1" applyFill="1" applyBorder="1" applyAlignment="1" applyProtection="1">
      <alignment vertical="center" wrapText="1"/>
    </xf>
    <xf numFmtId="0" fontId="6" fillId="4" borderId="7" xfId="1" applyFont="1" applyFill="1" applyBorder="1" applyAlignment="1" applyProtection="1">
      <alignment horizontal="center" vertical="center"/>
      <protection locked="0"/>
    </xf>
    <xf numFmtId="178" fontId="6" fillId="4" borderId="7" xfId="1" applyNumberFormat="1" applyFont="1" applyFill="1" applyBorder="1" applyAlignment="1" applyProtection="1">
      <alignment horizontal="center" vertical="center" shrinkToFit="1"/>
      <protection locked="0"/>
    </xf>
    <xf numFmtId="180" fontId="6" fillId="4" borderId="7" xfId="1" applyNumberFormat="1" applyFont="1" applyFill="1" applyBorder="1" applyAlignment="1" applyProtection="1">
      <alignment horizontal="right" vertical="center"/>
      <protection locked="0"/>
    </xf>
    <xf numFmtId="181" fontId="6" fillId="7" borderId="7" xfId="1" applyNumberFormat="1" applyFont="1" applyFill="1" applyBorder="1" applyAlignment="1" applyProtection="1">
      <alignment horizontal="right" vertical="center"/>
    </xf>
    <xf numFmtId="180" fontId="6" fillId="8" borderId="7" xfId="1" applyNumberFormat="1" applyFont="1" applyFill="1" applyBorder="1" applyAlignment="1" applyProtection="1">
      <alignment horizontal="right" vertical="center"/>
      <protection locked="0"/>
    </xf>
    <xf numFmtId="181" fontId="19" fillId="7" borderId="7" xfId="1" applyNumberFormat="1" applyFont="1" applyFill="1" applyBorder="1" applyAlignment="1" applyProtection="1">
      <alignment horizontal="right" vertical="center"/>
    </xf>
    <xf numFmtId="180" fontId="19" fillId="9" borderId="7" xfId="1" applyNumberFormat="1" applyFont="1" applyFill="1" applyBorder="1" applyAlignment="1" applyProtection="1">
      <alignment horizontal="right" vertical="center"/>
    </xf>
    <xf numFmtId="180" fontId="6" fillId="9" borderId="7" xfId="1" applyNumberFormat="1" applyFont="1" applyFill="1" applyBorder="1" applyAlignment="1" applyProtection="1">
      <alignment horizontal="right" vertical="center"/>
    </xf>
    <xf numFmtId="0" fontId="6" fillId="4" borderId="8" xfId="1" applyFont="1" applyFill="1" applyBorder="1" applyAlignment="1" applyProtection="1">
      <alignment horizontal="center" vertical="center"/>
      <protection locked="0"/>
    </xf>
    <xf numFmtId="178" fontId="6" fillId="4" borderId="8" xfId="1" applyNumberFormat="1" applyFont="1" applyFill="1" applyBorder="1" applyAlignment="1" applyProtection="1">
      <alignment horizontal="center" vertical="center" shrinkToFit="1"/>
      <protection locked="0"/>
    </xf>
    <xf numFmtId="0" fontId="6" fillId="4" borderId="37" xfId="1" applyFont="1" applyFill="1" applyBorder="1" applyAlignment="1" applyProtection="1">
      <alignment horizontal="center" vertical="center"/>
      <protection locked="0"/>
    </xf>
    <xf numFmtId="178" fontId="6" fillId="4" borderId="3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1" applyFont="1" applyFill="1" applyBorder="1" applyAlignment="1" applyProtection="1">
      <alignment horizontal="right" vertical="center"/>
      <protection locked="0"/>
    </xf>
    <xf numFmtId="180" fontId="6" fillId="7" borderId="7" xfId="1" applyNumberFormat="1" applyFont="1" applyFill="1" applyBorder="1" applyAlignment="1" applyProtection="1">
      <alignment horizontal="right" vertical="center"/>
    </xf>
    <xf numFmtId="181" fontId="6" fillId="7" borderId="7" xfId="1" applyNumberFormat="1" applyFont="1" applyFill="1" applyBorder="1" applyAlignment="1" applyProtection="1">
      <alignment horizontal="center" vertical="center"/>
    </xf>
    <xf numFmtId="181" fontId="19" fillId="7" borderId="7" xfId="1" applyNumberFormat="1" applyFont="1" applyFill="1" applyBorder="1" applyAlignment="1" applyProtection="1">
      <alignment horizontal="center" vertical="center"/>
    </xf>
    <xf numFmtId="178" fontId="3" fillId="0" borderId="0" xfId="1" applyNumberFormat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/>
    </xf>
    <xf numFmtId="0" fontId="7" fillId="0" borderId="0" xfId="1" applyNumberFormat="1" applyFont="1" applyBorder="1" applyAlignment="1">
      <alignment vertical="center" shrinkToFit="1"/>
    </xf>
    <xf numFmtId="0" fontId="4" fillId="0" borderId="0" xfId="1" applyFont="1" applyBorder="1" applyAlignment="1" applyProtection="1">
      <alignment horizontal="center" vertical="center"/>
    </xf>
    <xf numFmtId="0" fontId="9" fillId="0" borderId="0" xfId="1" applyNumberFormat="1" applyFont="1" applyBorder="1" applyAlignment="1">
      <alignment vertical="center" shrinkToFit="1"/>
    </xf>
    <xf numFmtId="0" fontId="20" fillId="0" borderId="7" xfId="1" applyFont="1" applyFill="1" applyBorder="1" applyAlignment="1" applyProtection="1">
      <alignment horizontal="center" vertical="center" wrapText="1"/>
      <protection locked="0"/>
    </xf>
    <xf numFmtId="0" fontId="20" fillId="0" borderId="7" xfId="1" applyFont="1" applyBorder="1" applyAlignment="1">
      <alignment horizontal="center" vertical="center" shrinkToFit="1"/>
    </xf>
    <xf numFmtId="0" fontId="20" fillId="0" borderId="7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 applyProtection="1">
      <alignment vertical="center"/>
      <protection locked="0"/>
    </xf>
    <xf numFmtId="0" fontId="17" fillId="0" borderId="0" xfId="1" applyFont="1" applyFill="1" applyBorder="1" applyAlignment="1" applyProtection="1">
      <alignment vertical="center"/>
      <protection locked="0"/>
    </xf>
    <xf numFmtId="179" fontId="4" fillId="0" borderId="0" xfId="1" applyNumberFormat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textRotation="255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shrinkToFit="1"/>
    </xf>
    <xf numFmtId="0" fontId="4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  <protection locked="0"/>
    </xf>
    <xf numFmtId="181" fontId="5" fillId="7" borderId="7" xfId="1" applyNumberFormat="1" applyFont="1" applyFill="1" applyBorder="1" applyAlignment="1" applyProtection="1">
      <alignment horizontal="right" vertical="center"/>
    </xf>
    <xf numFmtId="182" fontId="5" fillId="7" borderId="7" xfId="1" applyNumberFormat="1" applyFont="1" applyFill="1" applyBorder="1" applyAlignment="1" applyProtection="1">
      <alignment horizontal="right" vertical="center"/>
    </xf>
    <xf numFmtId="181" fontId="5" fillId="7" borderId="7" xfId="1" applyNumberFormat="1" applyFont="1" applyFill="1" applyBorder="1" applyAlignment="1" applyProtection="1">
      <alignment horizontal="center" vertical="center"/>
    </xf>
    <xf numFmtId="180" fontId="5" fillId="7" borderId="7" xfId="1" applyNumberFormat="1" applyFont="1" applyFill="1" applyBorder="1" applyAlignment="1" applyProtection="1">
      <alignment horizontal="right" vertical="center"/>
    </xf>
    <xf numFmtId="0" fontId="11" fillId="6" borderId="0" xfId="0" applyFont="1" applyFill="1" applyProtection="1">
      <alignment vertical="center"/>
    </xf>
    <xf numFmtId="0" fontId="12" fillId="6" borderId="0" xfId="0" applyFont="1" applyFill="1" applyAlignment="1" applyProtection="1">
      <alignment vertical="center"/>
    </xf>
    <xf numFmtId="0" fontId="13" fillId="6" borderId="0" xfId="0" applyFont="1" applyFill="1" applyAlignment="1" applyProtection="1">
      <alignment vertical="center"/>
    </xf>
    <xf numFmtId="0" fontId="11" fillId="3" borderId="33" xfId="0" applyFont="1" applyFill="1" applyBorder="1" applyAlignment="1" applyProtection="1">
      <alignment horizontal="center" vertical="center"/>
    </xf>
    <xf numFmtId="0" fontId="11" fillId="3" borderId="34" xfId="0" applyFont="1" applyFill="1" applyBorder="1" applyAlignment="1" applyProtection="1">
      <alignment horizontal="center" vertical="center"/>
    </xf>
    <xf numFmtId="0" fontId="11" fillId="3" borderId="35" xfId="0" applyFont="1" applyFill="1" applyBorder="1" applyAlignment="1" applyProtection="1">
      <alignment horizontal="center" vertical="center"/>
    </xf>
    <xf numFmtId="0" fontId="14" fillId="3" borderId="36" xfId="0" applyFont="1" applyFill="1" applyBorder="1" applyAlignment="1" applyProtection="1">
      <alignment horizontal="distributed" vertical="center"/>
    </xf>
    <xf numFmtId="0" fontId="14" fillId="3" borderId="38" xfId="0" applyFont="1" applyFill="1" applyBorder="1" applyProtection="1">
      <alignment vertical="center"/>
    </xf>
    <xf numFmtId="0" fontId="14" fillId="3" borderId="39" xfId="0" applyFont="1" applyFill="1" applyBorder="1" applyAlignment="1" applyProtection="1">
      <alignment horizontal="distributed" vertical="center"/>
    </xf>
    <xf numFmtId="0" fontId="14" fillId="3" borderId="40" xfId="0" applyFont="1" applyFill="1" applyBorder="1" applyProtection="1">
      <alignment vertical="center"/>
    </xf>
    <xf numFmtId="0" fontId="14" fillId="3" borderId="41" xfId="0" applyFont="1" applyFill="1" applyBorder="1" applyAlignment="1" applyProtection="1">
      <alignment horizontal="distributed" vertical="center"/>
    </xf>
    <xf numFmtId="0" fontId="14" fillId="3" borderId="43" xfId="0" applyFont="1" applyFill="1" applyBorder="1" applyAlignment="1" applyProtection="1">
      <alignment vertical="center" wrapText="1"/>
    </xf>
    <xf numFmtId="0" fontId="14" fillId="3" borderId="38" xfId="0" applyFont="1" applyFill="1" applyBorder="1" applyAlignment="1" applyProtection="1">
      <alignment vertical="center" wrapText="1"/>
    </xf>
    <xf numFmtId="0" fontId="14" fillId="3" borderId="40" xfId="0" applyFont="1" applyFill="1" applyBorder="1" applyAlignment="1" applyProtection="1">
      <alignment vertical="center" wrapText="1"/>
    </xf>
    <xf numFmtId="0" fontId="14" fillId="3" borderId="43" xfId="0" applyFont="1" applyFill="1" applyBorder="1" applyProtection="1">
      <alignment vertical="center"/>
    </xf>
    <xf numFmtId="0" fontId="14" fillId="6" borderId="0" xfId="0" applyFont="1" applyFill="1" applyAlignment="1" applyProtection="1">
      <alignment horizontal="distributed" vertical="center"/>
    </xf>
    <xf numFmtId="38" fontId="14" fillId="6" borderId="0" xfId="2" applyFont="1" applyFill="1" applyAlignment="1" applyProtection="1">
      <alignment horizontal="left" vertical="center"/>
    </xf>
    <xf numFmtId="0" fontId="14" fillId="6" borderId="0" xfId="0" applyFont="1" applyFill="1" applyProtection="1">
      <alignment vertical="center"/>
    </xf>
    <xf numFmtId="0" fontId="14" fillId="4" borderId="7" xfId="0" applyFont="1" applyFill="1" applyBorder="1" applyAlignment="1" applyProtection="1">
      <alignment horizontal="distributed" vertical="center"/>
    </xf>
    <xf numFmtId="38" fontId="16" fillId="6" borderId="0" xfId="2" applyFont="1" applyFill="1" applyAlignment="1" applyProtection="1">
      <alignment horizontal="left" vertical="center"/>
    </xf>
    <xf numFmtId="0" fontId="14" fillId="6" borderId="0" xfId="0" applyFont="1" applyFill="1" applyAlignment="1" applyProtection="1">
      <alignment horizontal="left" vertical="center"/>
    </xf>
    <xf numFmtId="0" fontId="11" fillId="0" borderId="0" xfId="0" applyFont="1" applyFill="1" applyProtection="1">
      <alignment vertical="center"/>
      <protection locked="0"/>
    </xf>
    <xf numFmtId="0" fontId="14" fillId="0" borderId="0" xfId="0" applyFont="1" applyFill="1" applyAlignment="1" applyProtection="1">
      <alignment horizontal="distributed" vertical="center"/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Protection="1">
      <alignment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9" fillId="4" borderId="44" xfId="1" applyNumberFormat="1" applyFont="1" applyFill="1" applyBorder="1" applyAlignment="1">
      <alignment horizontal="center" vertical="center" shrinkToFit="1"/>
    </xf>
    <xf numFmtId="0" fontId="9" fillId="4" borderId="44" xfId="1" applyNumberFormat="1" applyFont="1" applyFill="1" applyBorder="1" applyAlignment="1" applyProtection="1">
      <alignment horizontal="center" vertical="center" shrinkToFit="1"/>
      <protection locked="0"/>
    </xf>
    <xf numFmtId="0" fontId="6" fillId="4" borderId="7" xfId="1" applyFont="1" applyFill="1" applyBorder="1" applyAlignment="1" applyProtection="1">
      <alignment horizontal="center" vertical="center"/>
    </xf>
    <xf numFmtId="178" fontId="6" fillId="4" borderId="7" xfId="1" applyNumberFormat="1" applyFont="1" applyFill="1" applyBorder="1" applyAlignment="1" applyProtection="1">
      <alignment horizontal="center" vertical="center" shrinkToFit="1"/>
    </xf>
    <xf numFmtId="0" fontId="3" fillId="4" borderId="7" xfId="0" applyFont="1" applyFill="1" applyBorder="1" applyAlignment="1" applyProtection="1">
      <alignment horizontal="center" vertical="center"/>
    </xf>
    <xf numFmtId="180" fontId="6" fillId="4" borderId="7" xfId="1" applyNumberFormat="1" applyFont="1" applyFill="1" applyBorder="1" applyAlignment="1" applyProtection="1">
      <alignment horizontal="right" vertical="center"/>
    </xf>
    <xf numFmtId="0" fontId="6" fillId="4" borderId="22" xfId="1" applyFont="1" applyFill="1" applyBorder="1" applyAlignment="1" applyProtection="1">
      <alignment vertical="center" shrinkToFit="1"/>
    </xf>
    <xf numFmtId="0" fontId="6" fillId="4" borderId="8" xfId="1" applyFont="1" applyFill="1" applyBorder="1" applyAlignment="1" applyProtection="1">
      <alignment horizontal="center" vertical="center"/>
    </xf>
    <xf numFmtId="0" fontId="6" fillId="4" borderId="1" xfId="1" applyFont="1" applyFill="1" applyBorder="1" applyAlignment="1" applyProtection="1">
      <alignment vertical="center" shrinkToFit="1"/>
    </xf>
    <xf numFmtId="178" fontId="6" fillId="4" borderId="8" xfId="1" applyNumberFormat="1" applyFont="1" applyFill="1" applyBorder="1" applyAlignment="1" applyProtection="1">
      <alignment horizontal="center" vertical="center" shrinkToFit="1"/>
    </xf>
    <xf numFmtId="0" fontId="6" fillId="4" borderId="37" xfId="1" applyFont="1" applyFill="1" applyBorder="1" applyAlignment="1" applyProtection="1">
      <alignment horizontal="center" vertical="center"/>
    </xf>
    <xf numFmtId="0" fontId="6" fillId="4" borderId="5" xfId="1" applyFont="1" applyFill="1" applyBorder="1" applyAlignment="1" applyProtection="1">
      <alignment vertical="center" shrinkToFit="1"/>
    </xf>
    <xf numFmtId="178" fontId="6" fillId="4" borderId="37" xfId="1" applyNumberFormat="1" applyFont="1" applyFill="1" applyBorder="1" applyAlignment="1" applyProtection="1">
      <alignment horizontal="center" vertical="center" shrinkToFit="1"/>
    </xf>
    <xf numFmtId="180" fontId="6" fillId="8" borderId="7" xfId="1" applyNumberFormat="1" applyFont="1" applyFill="1" applyBorder="1" applyAlignment="1" applyProtection="1">
      <alignment horizontal="right" vertical="center"/>
    </xf>
    <xf numFmtId="182" fontId="23" fillId="7" borderId="7" xfId="1" applyNumberFormat="1" applyFont="1" applyFill="1" applyBorder="1" applyAlignment="1" applyProtection="1">
      <alignment horizontal="center" vertical="center"/>
    </xf>
    <xf numFmtId="180" fontId="24" fillId="9" borderId="7" xfId="1" applyNumberFormat="1" applyFont="1" applyFill="1" applyBorder="1" applyAlignment="1" applyProtection="1">
      <alignment horizontal="right" vertical="center"/>
    </xf>
    <xf numFmtId="181" fontId="24" fillId="7" borderId="7" xfId="1" applyNumberFormat="1" applyFont="1" applyFill="1" applyBorder="1" applyAlignment="1" applyProtection="1">
      <alignment horizontal="center" vertical="center"/>
    </xf>
    <xf numFmtId="181" fontId="23" fillId="7" borderId="7" xfId="1" applyNumberFormat="1" applyFont="1" applyFill="1" applyBorder="1" applyAlignment="1" applyProtection="1">
      <alignment horizontal="center" vertical="center"/>
    </xf>
    <xf numFmtId="180" fontId="23" fillId="7" borderId="7" xfId="1" applyNumberFormat="1" applyFont="1" applyFill="1" applyBorder="1" applyAlignment="1" applyProtection="1">
      <alignment horizontal="right" vertical="center"/>
    </xf>
    <xf numFmtId="178" fontId="3" fillId="5" borderId="7" xfId="1" applyNumberFormat="1" applyFont="1" applyFill="1" applyBorder="1" applyAlignment="1" applyProtection="1">
      <alignment horizontal="center" vertical="center" shrinkToFit="1"/>
    </xf>
    <xf numFmtId="0" fontId="4" fillId="5" borderId="7" xfId="1" applyFont="1" applyFill="1" applyBorder="1" applyAlignment="1" applyProtection="1">
      <alignment horizontal="center" vertical="center" shrinkToFit="1"/>
    </xf>
    <xf numFmtId="0" fontId="4" fillId="5" borderId="7" xfId="1" applyFont="1" applyFill="1" applyBorder="1" applyAlignment="1" applyProtection="1">
      <alignment horizontal="distributed" vertical="center"/>
    </xf>
    <xf numFmtId="0" fontId="3" fillId="5" borderId="7" xfId="1" applyFont="1" applyFill="1" applyBorder="1" applyAlignment="1" applyProtection="1">
      <alignment horizontal="center" vertical="center" shrinkToFit="1"/>
    </xf>
    <xf numFmtId="0" fontId="4" fillId="5" borderId="7" xfId="1" applyFont="1" applyFill="1" applyBorder="1" applyAlignment="1" applyProtection="1">
      <alignment vertical="center"/>
    </xf>
    <xf numFmtId="0" fontId="22" fillId="5" borderId="7" xfId="1" applyFont="1" applyFill="1" applyBorder="1" applyAlignment="1" applyProtection="1">
      <alignment horizontal="center" vertical="center" shrinkToFit="1"/>
    </xf>
    <xf numFmtId="0" fontId="22" fillId="5" borderId="7" xfId="1" applyFont="1" applyFill="1" applyBorder="1" applyAlignment="1" applyProtection="1">
      <alignment vertical="center"/>
    </xf>
    <xf numFmtId="0" fontId="25" fillId="0" borderId="0" xfId="3" applyFill="1" applyProtection="1">
      <alignment vertical="center"/>
      <protection locked="0"/>
    </xf>
    <xf numFmtId="0" fontId="8" fillId="3" borderId="2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8" fillId="3" borderId="9" xfId="0" applyNumberFormat="1" applyFont="1" applyFill="1" applyBorder="1" applyAlignment="1" applyProtection="1">
      <alignment horizontal="center" vertical="center"/>
    </xf>
    <xf numFmtId="0" fontId="8" fillId="3" borderId="3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6" xfId="0" applyNumberFormat="1" applyFont="1" applyFill="1" applyBorder="1" applyAlignment="1" applyProtection="1">
      <alignment horizontal="center" vertical="center"/>
    </xf>
    <xf numFmtId="0" fontId="8" fillId="3" borderId="4" xfId="0" applyNumberFormat="1" applyFont="1" applyFill="1" applyBorder="1" applyAlignment="1" applyProtection="1">
      <alignment horizontal="center" vertical="center"/>
    </xf>
    <xf numFmtId="0" fontId="8" fillId="3" borderId="5" xfId="0" applyNumberFormat="1" applyFont="1" applyFill="1" applyBorder="1" applyAlignment="1" applyProtection="1">
      <alignment horizontal="center" vertical="center"/>
    </xf>
    <xf numFmtId="0" fontId="8" fillId="3" borderId="10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vertical="center" shrinkToFit="1"/>
      <protection locked="0"/>
    </xf>
    <xf numFmtId="0" fontId="3" fillId="4" borderId="1" xfId="0" applyFont="1" applyFill="1" applyBorder="1" applyAlignment="1" applyProtection="1">
      <alignment vertical="center" shrinkToFit="1"/>
      <protection locked="0"/>
    </xf>
    <xf numFmtId="0" fontId="3" fillId="4" borderId="9" xfId="0" applyFont="1" applyFill="1" applyBorder="1" applyAlignment="1" applyProtection="1">
      <alignment vertical="center" shrinkToFit="1"/>
      <protection locked="0"/>
    </xf>
    <xf numFmtId="0" fontId="3" fillId="4" borderId="4" xfId="0" applyFont="1" applyFill="1" applyBorder="1" applyAlignment="1" applyProtection="1">
      <alignment vertical="center" shrinkToFit="1"/>
      <protection locked="0"/>
    </xf>
    <xf numFmtId="0" fontId="3" fillId="4" borderId="5" xfId="0" applyFont="1" applyFill="1" applyBorder="1" applyAlignment="1" applyProtection="1">
      <alignment vertical="center" shrinkToFit="1"/>
      <protection locked="0"/>
    </xf>
    <xf numFmtId="0" fontId="3" fillId="4" borderId="10" xfId="0" applyFont="1" applyFill="1" applyBorder="1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76" fontId="3" fillId="3" borderId="19" xfId="0" applyNumberFormat="1" applyFont="1" applyFill="1" applyBorder="1" applyAlignment="1" applyProtection="1">
      <alignment horizontal="distributed" vertical="center"/>
    </xf>
    <xf numFmtId="176" fontId="3" fillId="3" borderId="11" xfId="0" applyNumberFormat="1" applyFont="1" applyFill="1" applyBorder="1" applyAlignment="1" applyProtection="1">
      <alignment horizontal="distributed" vertical="center"/>
    </xf>
    <xf numFmtId="176" fontId="3" fillId="3" borderId="16" xfId="0" applyNumberFormat="1" applyFont="1" applyFill="1" applyBorder="1" applyAlignment="1" applyProtection="1">
      <alignment horizontal="distributed" vertical="center"/>
    </xf>
    <xf numFmtId="176" fontId="3" fillId="3" borderId="20" xfId="0" applyNumberFormat="1" applyFont="1" applyFill="1" applyBorder="1" applyAlignment="1" applyProtection="1">
      <alignment horizontal="distributed" vertical="center"/>
    </xf>
    <xf numFmtId="176" fontId="3" fillId="3" borderId="12" xfId="0" applyNumberFormat="1" applyFont="1" applyFill="1" applyBorder="1" applyAlignment="1" applyProtection="1">
      <alignment horizontal="distributed" vertical="center"/>
    </xf>
    <xf numFmtId="176" fontId="3" fillId="3" borderId="18" xfId="0" applyNumberFormat="1" applyFont="1" applyFill="1" applyBorder="1" applyAlignment="1" applyProtection="1">
      <alignment horizontal="distributed" vertical="center"/>
    </xf>
    <xf numFmtId="0" fontId="4" fillId="3" borderId="7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49" fontId="10" fillId="3" borderId="30" xfId="0" applyNumberFormat="1" applyFont="1" applyFill="1" applyBorder="1" applyAlignment="1" applyProtection="1">
      <alignment vertical="center"/>
    </xf>
    <xf numFmtId="0" fontId="10" fillId="3" borderId="30" xfId="0" applyNumberFormat="1" applyFont="1" applyFill="1" applyBorder="1" applyAlignment="1" applyProtection="1">
      <alignment vertical="center"/>
    </xf>
    <xf numFmtId="0" fontId="10" fillId="3" borderId="31" xfId="0" applyNumberFormat="1" applyFont="1" applyFill="1" applyBorder="1" applyAlignment="1" applyProtection="1">
      <alignment vertical="center"/>
    </xf>
    <xf numFmtId="3" fontId="3" fillId="4" borderId="7" xfId="0" applyNumberFormat="1" applyFont="1" applyFill="1" applyBorder="1" applyAlignment="1" applyProtection="1">
      <alignment horizontal="right" vertical="center"/>
      <protection locked="0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22" xfId="0" applyFont="1" applyFill="1" applyBorder="1" applyAlignment="1" applyProtection="1">
      <alignment horizontal="left" vertical="center"/>
    </xf>
    <xf numFmtId="0" fontId="3" fillId="3" borderId="23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3" borderId="7" xfId="0" applyNumberFormat="1" applyFont="1" applyFill="1" applyBorder="1" applyAlignment="1" applyProtection="1">
      <alignment horizontal="center" vertical="center"/>
      <protection hidden="1"/>
    </xf>
    <xf numFmtId="0" fontId="3" fillId="3" borderId="7" xfId="0" applyFont="1" applyFill="1" applyBorder="1" applyAlignment="1" applyProtection="1">
      <alignment horizontal="left" vertical="center"/>
    </xf>
    <xf numFmtId="38" fontId="3" fillId="3" borderId="21" xfId="2" applyFont="1" applyFill="1" applyBorder="1" applyAlignment="1" applyProtection="1">
      <alignment horizontal="center" vertical="center"/>
    </xf>
    <xf numFmtId="38" fontId="3" fillId="3" borderId="22" xfId="2" applyFont="1" applyFill="1" applyBorder="1" applyAlignment="1" applyProtection="1">
      <alignment horizontal="center" vertical="center"/>
    </xf>
    <xf numFmtId="38" fontId="3" fillId="3" borderId="23" xfId="2" applyFont="1" applyFill="1" applyBorder="1" applyAlignment="1" applyProtection="1">
      <alignment horizontal="center" vertical="center"/>
    </xf>
    <xf numFmtId="6" fontId="7" fillId="3" borderId="15" xfId="2" applyNumberFormat="1" applyFont="1" applyFill="1" applyBorder="1" applyAlignment="1" applyProtection="1">
      <alignment horizontal="right" vertical="center"/>
    </xf>
    <xf numFmtId="6" fontId="7" fillId="3" borderId="11" xfId="2" applyNumberFormat="1" applyFont="1" applyFill="1" applyBorder="1" applyAlignment="1" applyProtection="1">
      <alignment horizontal="right" vertical="center"/>
    </xf>
    <xf numFmtId="6" fontId="7" fillId="3" borderId="24" xfId="2" applyNumberFormat="1" applyFont="1" applyFill="1" applyBorder="1" applyAlignment="1" applyProtection="1">
      <alignment horizontal="right" vertical="center"/>
    </xf>
    <xf numFmtId="6" fontId="7" fillId="3" borderId="17" xfId="2" applyNumberFormat="1" applyFont="1" applyFill="1" applyBorder="1" applyAlignment="1" applyProtection="1">
      <alignment horizontal="right" vertical="center"/>
    </xf>
    <xf numFmtId="6" fontId="7" fillId="3" borderId="12" xfId="2" applyNumberFormat="1" applyFont="1" applyFill="1" applyBorder="1" applyAlignment="1" applyProtection="1">
      <alignment horizontal="right" vertical="center"/>
    </xf>
    <xf numFmtId="6" fontId="7" fillId="3" borderId="26" xfId="2" applyNumberFormat="1" applyFont="1" applyFill="1" applyBorder="1" applyAlignment="1" applyProtection="1">
      <alignment horizontal="right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3" fontId="3" fillId="4" borderId="7" xfId="0" applyNumberFormat="1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49" fontId="3" fillId="4" borderId="7" xfId="0" applyNumberFormat="1" applyFont="1" applyFill="1" applyBorder="1" applyAlignment="1" applyProtection="1">
      <alignment horizontal="center" vertical="center"/>
      <protection locked="0"/>
    </xf>
    <xf numFmtId="0" fontId="4" fillId="3" borderId="7" xfId="0" applyNumberFormat="1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distributed" vertical="center"/>
    </xf>
    <xf numFmtId="0" fontId="4" fillId="3" borderId="7" xfId="0" applyFont="1" applyFill="1" applyBorder="1" applyAlignment="1" applyProtection="1">
      <alignment horizontal="center" vertical="center"/>
    </xf>
    <xf numFmtId="49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38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distributed" vertical="center"/>
    </xf>
    <xf numFmtId="0" fontId="10" fillId="2" borderId="29" xfId="0" applyFont="1" applyFill="1" applyBorder="1" applyAlignment="1" applyProtection="1">
      <alignment horizontal="distributed" vertical="center"/>
    </xf>
    <xf numFmtId="0" fontId="10" fillId="2" borderId="30" xfId="0" applyFont="1" applyFill="1" applyBorder="1" applyAlignment="1" applyProtection="1">
      <alignment horizontal="distributed" vertical="center"/>
    </xf>
    <xf numFmtId="0" fontId="10" fillId="3" borderId="30" xfId="0" applyFont="1" applyFill="1" applyBorder="1" applyAlignment="1" applyProtection="1">
      <alignment horizontal="center" vertical="center"/>
    </xf>
    <xf numFmtId="49" fontId="3" fillId="3" borderId="21" xfId="0" applyNumberFormat="1" applyFont="1" applyFill="1" applyBorder="1" applyAlignment="1" applyProtection="1">
      <alignment horizontal="center" vertical="center"/>
    </xf>
    <xf numFmtId="0" fontId="3" fillId="3" borderId="22" xfId="0" applyNumberFormat="1" applyFont="1" applyFill="1" applyBorder="1" applyAlignment="1" applyProtection="1">
      <alignment horizontal="center" vertical="center"/>
    </xf>
    <xf numFmtId="0" fontId="3" fillId="3" borderId="23" xfId="0" applyNumberFormat="1" applyFont="1" applyFill="1" applyBorder="1" applyAlignment="1" applyProtection="1">
      <alignment horizontal="center" vertical="center"/>
    </xf>
    <xf numFmtId="38" fontId="3" fillId="5" borderId="7" xfId="2" applyFont="1" applyFill="1" applyBorder="1" applyAlignment="1" applyProtection="1">
      <alignment horizontal="right" vertical="center"/>
      <protection locked="0"/>
    </xf>
    <xf numFmtId="0" fontId="3" fillId="5" borderId="7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8" fontId="3" fillId="3" borderId="7" xfId="2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distributed" vertical="center"/>
    </xf>
    <xf numFmtId="38" fontId="3" fillId="3" borderId="2" xfId="2" applyFont="1" applyFill="1" applyBorder="1" applyAlignment="1" applyProtection="1">
      <alignment vertical="center"/>
    </xf>
    <xf numFmtId="38" fontId="3" fillId="3" borderId="1" xfId="2" applyFont="1" applyFill="1" applyBorder="1" applyAlignment="1" applyProtection="1">
      <alignment vertical="center"/>
    </xf>
    <xf numFmtId="38" fontId="3" fillId="3" borderId="9" xfId="2" applyFont="1" applyFill="1" applyBorder="1" applyAlignment="1" applyProtection="1">
      <alignment vertical="center"/>
    </xf>
    <xf numFmtId="38" fontId="3" fillId="3" borderId="4" xfId="2" applyFont="1" applyFill="1" applyBorder="1" applyAlignment="1" applyProtection="1">
      <alignment vertical="center"/>
    </xf>
    <xf numFmtId="38" fontId="3" fillId="3" borderId="5" xfId="2" applyFont="1" applyFill="1" applyBorder="1" applyAlignment="1" applyProtection="1">
      <alignment vertical="center"/>
    </xf>
    <xf numFmtId="38" fontId="3" fillId="3" borderId="10" xfId="2" applyFont="1" applyFill="1" applyBorder="1" applyAlignment="1" applyProtection="1">
      <alignment vertical="center"/>
    </xf>
    <xf numFmtId="0" fontId="6" fillId="5" borderId="7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3" fontId="4" fillId="3" borderId="2" xfId="0" applyNumberFormat="1" applyFont="1" applyFill="1" applyBorder="1" applyAlignment="1" applyProtection="1">
      <alignment horizontal="right" vertical="center"/>
    </xf>
    <xf numFmtId="3" fontId="4" fillId="3" borderId="1" xfId="0" applyNumberFormat="1" applyFont="1" applyFill="1" applyBorder="1" applyAlignment="1" applyProtection="1">
      <alignment horizontal="right" vertical="center"/>
    </xf>
    <xf numFmtId="3" fontId="4" fillId="3" borderId="9" xfId="0" applyNumberFormat="1" applyFont="1" applyFill="1" applyBorder="1" applyAlignment="1" applyProtection="1">
      <alignment horizontal="right" vertical="center"/>
    </xf>
    <xf numFmtId="3" fontId="4" fillId="3" borderId="4" xfId="0" applyNumberFormat="1" applyFont="1" applyFill="1" applyBorder="1" applyAlignment="1" applyProtection="1">
      <alignment horizontal="right" vertical="center"/>
    </xf>
    <xf numFmtId="3" fontId="4" fillId="3" borderId="5" xfId="0" applyNumberFormat="1" applyFont="1" applyFill="1" applyBorder="1" applyAlignment="1" applyProtection="1">
      <alignment horizontal="right" vertical="center"/>
    </xf>
    <xf numFmtId="3" fontId="4" fillId="3" borderId="10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5" borderId="21" xfId="0" applyFont="1" applyFill="1" applyBorder="1" applyAlignment="1" applyProtection="1">
      <alignment horizontal="center" vertical="center"/>
    </xf>
    <xf numFmtId="0" fontId="3" fillId="5" borderId="22" xfId="0" applyFont="1" applyFill="1" applyBorder="1" applyAlignment="1" applyProtection="1">
      <alignment horizontal="center" vertical="center"/>
    </xf>
    <xf numFmtId="0" fontId="3" fillId="5" borderId="23" xfId="0" applyFont="1" applyFill="1" applyBorder="1" applyAlignment="1" applyProtection="1">
      <alignment horizontal="center" vertical="center"/>
    </xf>
    <xf numFmtId="0" fontId="3" fillId="5" borderId="21" xfId="0" applyFont="1" applyFill="1" applyBorder="1" applyAlignment="1" applyProtection="1">
      <alignment horizontal="center" vertical="center"/>
      <protection locked="0"/>
    </xf>
    <xf numFmtId="0" fontId="3" fillId="5" borderId="22" xfId="0" applyFont="1" applyFill="1" applyBorder="1" applyAlignment="1" applyProtection="1">
      <alignment horizontal="center" vertical="center"/>
      <protection locked="0"/>
    </xf>
    <xf numFmtId="0" fontId="3" fillId="5" borderId="23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38" fontId="3" fillId="5" borderId="7" xfId="2" applyFont="1" applyFill="1" applyBorder="1" applyAlignment="1" applyProtection="1">
      <alignment horizontal="center" vertical="center"/>
      <protection locked="0"/>
    </xf>
    <xf numFmtId="49" fontId="3" fillId="5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distributed" vertical="center"/>
    </xf>
    <xf numFmtId="0" fontId="4" fillId="0" borderId="22" xfId="0" applyFont="1" applyFill="1" applyBorder="1" applyAlignment="1" applyProtection="1">
      <alignment horizontal="distributed" vertical="center"/>
    </xf>
    <xf numFmtId="0" fontId="4" fillId="0" borderId="23" xfId="0" applyFont="1" applyFill="1" applyBorder="1" applyAlignment="1" applyProtection="1">
      <alignment horizontal="distributed" vertical="center"/>
    </xf>
    <xf numFmtId="179" fontId="21" fillId="5" borderId="7" xfId="1" applyNumberFormat="1" applyFont="1" applyFill="1" applyBorder="1" applyAlignment="1" applyProtection="1">
      <alignment horizontal="center" vertical="center"/>
    </xf>
    <xf numFmtId="0" fontId="4" fillId="5" borderId="7" xfId="1" applyFont="1" applyFill="1" applyBorder="1" applyAlignment="1" applyProtection="1">
      <alignment horizontal="center" vertical="center"/>
    </xf>
    <xf numFmtId="0" fontId="4" fillId="0" borderId="21" xfId="1" applyFont="1" applyFill="1" applyBorder="1" applyAlignment="1" applyProtection="1">
      <alignment horizontal="center" vertical="center" shrinkToFit="1"/>
    </xf>
    <xf numFmtId="0" fontId="4" fillId="0" borderId="22" xfId="1" applyFont="1" applyFill="1" applyBorder="1" applyAlignment="1" applyProtection="1">
      <alignment horizontal="center" vertical="center" shrinkToFit="1"/>
    </xf>
    <xf numFmtId="0" fontId="4" fillId="0" borderId="23" xfId="1" applyFont="1" applyFill="1" applyBorder="1" applyAlignment="1" applyProtection="1">
      <alignment horizontal="center" vertical="center" shrinkToFit="1"/>
    </xf>
    <xf numFmtId="0" fontId="4" fillId="3" borderId="7" xfId="1" applyFont="1" applyFill="1" applyBorder="1" applyAlignment="1">
      <alignment horizontal="center" vertical="center" shrinkToFit="1"/>
    </xf>
    <xf numFmtId="0" fontId="6" fillId="4" borderId="21" xfId="1" applyFont="1" applyFill="1" applyBorder="1" applyAlignment="1" applyProtection="1">
      <alignment horizontal="left" vertical="center" shrinkToFit="1"/>
      <protection locked="0"/>
    </xf>
    <xf numFmtId="0" fontId="6" fillId="4" borderId="22" xfId="1" applyFont="1" applyFill="1" applyBorder="1" applyAlignment="1" applyProtection="1">
      <alignment horizontal="left" vertical="center" shrinkToFit="1"/>
      <protection locked="0"/>
    </xf>
    <xf numFmtId="0" fontId="6" fillId="4" borderId="23" xfId="1" applyFont="1" applyFill="1" applyBorder="1" applyAlignment="1" applyProtection="1">
      <alignment horizontal="left" vertical="center" shrinkToFit="1"/>
      <protection locked="0"/>
    </xf>
    <xf numFmtId="0" fontId="4" fillId="0" borderId="7" xfId="1" applyFont="1" applyBorder="1" applyAlignment="1">
      <alignment horizontal="distributed" vertical="center"/>
    </xf>
    <xf numFmtId="0" fontId="4" fillId="0" borderId="7" xfId="1" applyFont="1" applyFill="1" applyBorder="1" applyAlignment="1">
      <alignment horizontal="distributed" vertical="center"/>
    </xf>
    <xf numFmtId="177" fontId="20" fillId="4" borderId="7" xfId="1" applyNumberFormat="1" applyFont="1" applyFill="1" applyBorder="1" applyAlignment="1" applyProtection="1">
      <alignment horizontal="center" vertical="center" shrinkToFit="1"/>
      <protection locked="0"/>
    </xf>
    <xf numFmtId="0" fontId="9" fillId="0" borderId="44" xfId="1" applyNumberFormat="1" applyFont="1" applyBorder="1" applyAlignment="1">
      <alignment horizontal="center" vertical="center" shrinkToFit="1"/>
    </xf>
    <xf numFmtId="177" fontId="20" fillId="4" borderId="21" xfId="1" applyNumberFormat="1" applyFont="1" applyFill="1" applyBorder="1" applyAlignment="1" applyProtection="1">
      <alignment horizontal="center" vertical="center" wrapText="1"/>
      <protection locked="0"/>
    </xf>
    <xf numFmtId="177" fontId="20" fillId="4" borderId="22" xfId="1" applyNumberFormat="1" applyFont="1" applyFill="1" applyBorder="1" applyAlignment="1" applyProtection="1">
      <alignment horizontal="center" vertical="center" wrapText="1"/>
      <protection locked="0"/>
    </xf>
    <xf numFmtId="177" fontId="20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4" fillId="5" borderId="21" xfId="1" applyFont="1" applyFill="1" applyBorder="1" applyAlignment="1" applyProtection="1">
      <alignment horizontal="center" vertical="center" shrinkToFit="1"/>
    </xf>
    <xf numFmtId="0" fontId="4" fillId="5" borderId="22" xfId="1" applyFont="1" applyFill="1" applyBorder="1" applyAlignment="1" applyProtection="1">
      <alignment horizontal="center" vertical="center" shrinkToFit="1"/>
    </xf>
    <xf numFmtId="0" fontId="4" fillId="5" borderId="23" xfId="1" applyFont="1" applyFill="1" applyBorder="1" applyAlignment="1" applyProtection="1">
      <alignment horizontal="center" vertical="center" shrinkToFit="1"/>
    </xf>
    <xf numFmtId="49" fontId="4" fillId="3" borderId="7" xfId="1" applyNumberFormat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0" borderId="7" xfId="1" applyFont="1" applyFill="1" applyBorder="1" applyAlignment="1" applyProtection="1">
      <alignment horizontal="distributed" vertical="center"/>
      <protection locked="0"/>
    </xf>
    <xf numFmtId="38" fontId="4" fillId="3" borderId="7" xfId="1" applyNumberFormat="1" applyFont="1" applyFill="1" applyBorder="1" applyAlignment="1">
      <alignment horizontal="center" vertical="center" shrinkToFit="1"/>
    </xf>
    <xf numFmtId="38" fontId="3" fillId="3" borderId="21" xfId="0" applyNumberFormat="1" applyFont="1" applyFill="1" applyBorder="1" applyAlignment="1" applyProtection="1">
      <alignment horizontal="center" vertical="center"/>
    </xf>
    <xf numFmtId="0" fontId="4" fillId="3" borderId="45" xfId="0" applyFont="1" applyFill="1" applyBorder="1" applyAlignment="1" applyProtection="1">
      <alignment horizontal="center" vertical="center"/>
    </xf>
    <xf numFmtId="0" fontId="4" fillId="2" borderId="45" xfId="0" applyFont="1" applyFill="1" applyBorder="1" applyAlignment="1" applyProtection="1">
      <alignment horizontal="distributed" vertical="center"/>
    </xf>
    <xf numFmtId="0" fontId="4" fillId="3" borderId="45" xfId="0" applyFont="1" applyFill="1" applyBorder="1" applyAlignment="1" applyProtection="1">
      <alignment horizontal="left" vertical="center"/>
    </xf>
    <xf numFmtId="0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6" fillId="4" borderId="21" xfId="1" applyFont="1" applyFill="1" applyBorder="1" applyAlignment="1" applyProtection="1">
      <alignment horizontal="left" vertical="center" shrinkToFit="1"/>
    </xf>
    <xf numFmtId="0" fontId="6" fillId="4" borderId="22" xfId="1" applyFont="1" applyFill="1" applyBorder="1" applyAlignment="1" applyProtection="1">
      <alignment horizontal="left" vertical="center" shrinkToFit="1"/>
    </xf>
    <xf numFmtId="0" fontId="6" fillId="4" borderId="23" xfId="1" applyFont="1" applyFill="1" applyBorder="1" applyAlignment="1" applyProtection="1">
      <alignment horizontal="left" vertical="center" shrinkToFit="1"/>
    </xf>
    <xf numFmtId="0" fontId="6" fillId="0" borderId="21" xfId="1" applyFont="1" applyFill="1" applyBorder="1" applyAlignment="1" applyProtection="1">
      <alignment horizontal="center" vertical="center" shrinkToFit="1"/>
    </xf>
    <xf numFmtId="0" fontId="6" fillId="0" borderId="22" xfId="1" applyFont="1" applyFill="1" applyBorder="1" applyAlignment="1" applyProtection="1">
      <alignment horizontal="center" vertical="center" shrinkToFit="1"/>
    </xf>
    <xf numFmtId="0" fontId="6" fillId="0" borderId="23" xfId="1" applyFont="1" applyFill="1" applyBorder="1" applyAlignment="1" applyProtection="1">
      <alignment horizontal="center" vertical="center" shrinkToFit="1"/>
    </xf>
    <xf numFmtId="179" fontId="18" fillId="5" borderId="7" xfId="1" applyNumberFormat="1" applyFont="1" applyFill="1" applyBorder="1" applyAlignment="1" applyProtection="1">
      <alignment horizontal="center" vertical="center"/>
    </xf>
    <xf numFmtId="177" fontId="20" fillId="4" borderId="21" xfId="1" applyNumberFormat="1" applyFont="1" applyFill="1" applyBorder="1" applyAlignment="1" applyProtection="1">
      <alignment horizontal="center" vertical="center" wrapText="1"/>
    </xf>
    <xf numFmtId="177" fontId="20" fillId="4" borderId="22" xfId="1" applyNumberFormat="1" applyFont="1" applyFill="1" applyBorder="1" applyAlignment="1" applyProtection="1">
      <alignment horizontal="center" vertical="center" wrapText="1"/>
    </xf>
    <xf numFmtId="177" fontId="20" fillId="4" borderId="23" xfId="1" applyNumberFormat="1" applyFont="1" applyFill="1" applyBorder="1" applyAlignment="1" applyProtection="1">
      <alignment horizontal="center" vertical="center" wrapText="1"/>
    </xf>
    <xf numFmtId="177" fontId="20" fillId="4" borderId="7" xfId="1" applyNumberFormat="1" applyFont="1" applyFill="1" applyBorder="1" applyAlignment="1">
      <alignment horizontal="center" vertical="center" shrinkToFit="1"/>
    </xf>
    <xf numFmtId="0" fontId="4" fillId="3" borderId="7" xfId="1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109140</xdr:colOff>
      <xdr:row>42</xdr:row>
      <xdr:rowOff>119063</xdr:rowOff>
    </xdr:from>
    <xdr:to>
      <xdr:col>60</xdr:col>
      <xdr:colOff>109140</xdr:colOff>
      <xdr:row>54</xdr:row>
      <xdr:rowOff>59531</xdr:rowOff>
    </xdr:to>
    <xdr:sp macro="" textlink="">
      <xdr:nvSpPr>
        <xdr:cNvPr id="2" name="正方形/長方形 1"/>
        <xdr:cNvSpPr/>
      </xdr:nvSpPr>
      <xdr:spPr>
        <a:xfrm>
          <a:off x="5377656" y="6915547"/>
          <a:ext cx="1905000" cy="1518047"/>
        </a:xfrm>
        <a:prstGeom prst="rect">
          <a:avLst/>
        </a:prstGeom>
        <a:noFill/>
        <a:ln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39687</xdr:colOff>
      <xdr:row>27</xdr:row>
      <xdr:rowOff>99219</xdr:rowOff>
    </xdr:from>
    <xdr:to>
      <xdr:col>4</xdr:col>
      <xdr:colOff>99219</xdr:colOff>
      <xdr:row>29</xdr:row>
      <xdr:rowOff>119062</xdr:rowOff>
    </xdr:to>
    <xdr:sp macro="" textlink="">
      <xdr:nvSpPr>
        <xdr:cNvPr id="3" name="正方形/長方形 2"/>
        <xdr:cNvSpPr/>
      </xdr:nvSpPr>
      <xdr:spPr>
        <a:xfrm>
          <a:off x="39687" y="4941094"/>
          <a:ext cx="535782" cy="29765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29764</xdr:colOff>
      <xdr:row>33</xdr:row>
      <xdr:rowOff>39685</xdr:rowOff>
    </xdr:from>
    <xdr:to>
      <xdr:col>11</xdr:col>
      <xdr:colOff>29765</xdr:colOff>
      <xdr:row>36</xdr:row>
      <xdr:rowOff>128983</xdr:rowOff>
    </xdr:to>
    <xdr:sp macro="" textlink="">
      <xdr:nvSpPr>
        <xdr:cNvPr id="6" name="テキスト ボックス 5"/>
        <xdr:cNvSpPr txBox="1"/>
      </xdr:nvSpPr>
      <xdr:spPr>
        <a:xfrm>
          <a:off x="267889" y="5675310"/>
          <a:ext cx="1071564" cy="476251"/>
        </a:xfrm>
        <a:prstGeom prst="rect">
          <a:avLst/>
        </a:prstGeom>
        <a:solidFill>
          <a:schemeClr val="lt1"/>
        </a:solidFill>
        <a:ln w="2857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プルダウンで</a:t>
          </a:r>
          <a:endParaRPr kumimoji="1" lang="en-US" altLang="ja-JP" sz="1000" b="1"/>
        </a:p>
        <a:p>
          <a:pPr algn="ctr"/>
          <a:r>
            <a:rPr kumimoji="1" lang="ja-JP" altLang="en-US" sz="1000" b="1"/>
            <a:t>税区分を選択</a:t>
          </a:r>
        </a:p>
      </xdr:txBody>
    </xdr:sp>
    <xdr:clientData/>
  </xdr:twoCellAnchor>
  <xdr:twoCellAnchor>
    <xdr:from>
      <xdr:col>2</xdr:col>
      <xdr:colOff>69453</xdr:colOff>
      <xdr:row>29</xdr:row>
      <xdr:rowOff>119062</xdr:rowOff>
    </xdr:from>
    <xdr:to>
      <xdr:col>6</xdr:col>
      <xdr:colOff>89296</xdr:colOff>
      <xdr:row>33</xdr:row>
      <xdr:rowOff>39685</xdr:rowOff>
    </xdr:to>
    <xdr:cxnSp macro="">
      <xdr:nvCxnSpPr>
        <xdr:cNvPr id="8" name="直線矢印コネクタ 7"/>
        <xdr:cNvCxnSpPr>
          <a:stCxn id="6" idx="0"/>
          <a:endCxn id="3" idx="2"/>
        </xdr:cNvCxnSpPr>
      </xdr:nvCxnSpPr>
      <xdr:spPr>
        <a:xfrm flipH="1" flipV="1">
          <a:off x="307578" y="5238750"/>
          <a:ext cx="496093" cy="43656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19843</xdr:colOff>
      <xdr:row>23</xdr:row>
      <xdr:rowOff>59532</xdr:rowOff>
    </xdr:from>
    <xdr:to>
      <xdr:col>40</xdr:col>
      <xdr:colOff>9921</xdr:colOff>
      <xdr:row>25</xdr:row>
      <xdr:rowOff>119063</xdr:rowOff>
    </xdr:to>
    <xdr:sp macro="" textlink="">
      <xdr:nvSpPr>
        <xdr:cNvPr id="11" name="テキスト ボックス 10"/>
        <xdr:cNvSpPr txBox="1"/>
      </xdr:nvSpPr>
      <xdr:spPr>
        <a:xfrm>
          <a:off x="2282031" y="4256485"/>
          <a:ext cx="2520156" cy="367109"/>
        </a:xfrm>
        <a:prstGeom prst="rect">
          <a:avLst/>
        </a:prstGeom>
        <a:solidFill>
          <a:schemeClr val="lt1"/>
        </a:solidFill>
        <a:ln w="2857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プルダウンで”工種コード一覧”より選択</a:t>
          </a:r>
        </a:p>
      </xdr:txBody>
    </xdr:sp>
    <xdr:clientData/>
  </xdr:twoCellAnchor>
  <xdr:twoCellAnchor>
    <xdr:from>
      <xdr:col>5</xdr:col>
      <xdr:colOff>89297</xdr:colOff>
      <xdr:row>27</xdr:row>
      <xdr:rowOff>99219</xdr:rowOff>
    </xdr:from>
    <xdr:to>
      <xdr:col>10</xdr:col>
      <xdr:colOff>29767</xdr:colOff>
      <xdr:row>29</xdr:row>
      <xdr:rowOff>109140</xdr:rowOff>
    </xdr:to>
    <xdr:sp macro="" textlink="">
      <xdr:nvSpPr>
        <xdr:cNvPr id="12" name="正方形/長方形 11"/>
        <xdr:cNvSpPr/>
      </xdr:nvSpPr>
      <xdr:spPr>
        <a:xfrm>
          <a:off x="684610" y="4941094"/>
          <a:ext cx="535782" cy="28773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</xdr:colOff>
      <xdr:row>24</xdr:row>
      <xdr:rowOff>124024</xdr:rowOff>
    </xdr:from>
    <xdr:to>
      <xdr:col>19</xdr:col>
      <xdr:colOff>19843</xdr:colOff>
      <xdr:row>27</xdr:row>
      <xdr:rowOff>99219</xdr:rowOff>
    </xdr:to>
    <xdr:cxnSp macro="">
      <xdr:nvCxnSpPr>
        <xdr:cNvPr id="14" name="直線矢印コネクタ 13"/>
        <xdr:cNvCxnSpPr>
          <a:stCxn id="11" idx="1"/>
          <a:endCxn id="12" idx="0"/>
        </xdr:cNvCxnSpPr>
      </xdr:nvCxnSpPr>
      <xdr:spPr>
        <a:xfrm flipH="1">
          <a:off x="952501" y="4440040"/>
          <a:ext cx="1329530" cy="50105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99220</xdr:colOff>
      <xdr:row>27</xdr:row>
      <xdr:rowOff>89297</xdr:rowOff>
    </xdr:from>
    <xdr:to>
      <xdr:col>48</xdr:col>
      <xdr:colOff>39689</xdr:colOff>
      <xdr:row>30</xdr:row>
      <xdr:rowOff>99218</xdr:rowOff>
    </xdr:to>
    <xdr:sp macro="" textlink="">
      <xdr:nvSpPr>
        <xdr:cNvPr id="15" name="正方形/長方形 14"/>
        <xdr:cNvSpPr/>
      </xdr:nvSpPr>
      <xdr:spPr>
        <a:xfrm>
          <a:off x="5248673" y="4931172"/>
          <a:ext cx="535782" cy="41671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9921</xdr:colOff>
      <xdr:row>27</xdr:row>
      <xdr:rowOff>99219</xdr:rowOff>
    </xdr:from>
    <xdr:to>
      <xdr:col>39</xdr:col>
      <xdr:colOff>109141</xdr:colOff>
      <xdr:row>30</xdr:row>
      <xdr:rowOff>79375</xdr:rowOff>
    </xdr:to>
    <xdr:sp macro="" textlink="">
      <xdr:nvSpPr>
        <xdr:cNvPr id="16" name="正方形/長方形 15"/>
        <xdr:cNvSpPr/>
      </xdr:nvSpPr>
      <xdr:spPr>
        <a:xfrm>
          <a:off x="2033984" y="4941094"/>
          <a:ext cx="2748360" cy="3869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89298</xdr:colOff>
      <xdr:row>37</xdr:row>
      <xdr:rowOff>49609</xdr:rowOff>
    </xdr:from>
    <xdr:to>
      <xdr:col>61</xdr:col>
      <xdr:colOff>89297</xdr:colOff>
      <xdr:row>40</xdr:row>
      <xdr:rowOff>79374</xdr:rowOff>
    </xdr:to>
    <xdr:sp macro="" textlink="">
      <xdr:nvSpPr>
        <xdr:cNvPr id="17" name="正方形/長方形 16"/>
        <xdr:cNvSpPr/>
      </xdr:nvSpPr>
      <xdr:spPr>
        <a:xfrm>
          <a:off x="4762501" y="6201172"/>
          <a:ext cx="2619374" cy="41671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59530</xdr:colOff>
      <xdr:row>50</xdr:row>
      <xdr:rowOff>39688</xdr:rowOff>
    </xdr:from>
    <xdr:to>
      <xdr:col>19</xdr:col>
      <xdr:colOff>119061</xdr:colOff>
      <xdr:row>53</xdr:row>
      <xdr:rowOff>89297</xdr:rowOff>
    </xdr:to>
    <xdr:sp macro="" textlink="">
      <xdr:nvSpPr>
        <xdr:cNvPr id="19" name="正方形/長方形 18"/>
        <xdr:cNvSpPr/>
      </xdr:nvSpPr>
      <xdr:spPr>
        <a:xfrm>
          <a:off x="1012030" y="7917657"/>
          <a:ext cx="1369219" cy="41671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39687</xdr:colOff>
      <xdr:row>54</xdr:row>
      <xdr:rowOff>0</xdr:rowOff>
    </xdr:from>
    <xdr:to>
      <xdr:col>38</xdr:col>
      <xdr:colOff>89296</xdr:colOff>
      <xdr:row>56</xdr:row>
      <xdr:rowOff>9922</xdr:rowOff>
    </xdr:to>
    <xdr:sp macro="" textlink="">
      <xdr:nvSpPr>
        <xdr:cNvPr id="20" name="テキスト ボックス 19"/>
        <xdr:cNvSpPr txBox="1"/>
      </xdr:nvSpPr>
      <xdr:spPr>
        <a:xfrm>
          <a:off x="2659062" y="8374063"/>
          <a:ext cx="1984375" cy="327422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請求内訳”税抜計”と一致</a:t>
          </a:r>
        </a:p>
      </xdr:txBody>
    </xdr:sp>
    <xdr:clientData/>
  </xdr:twoCellAnchor>
  <xdr:twoCellAnchor>
    <xdr:from>
      <xdr:col>30</xdr:col>
      <xdr:colOff>79375</xdr:colOff>
      <xdr:row>39</xdr:row>
      <xdr:rowOff>0</xdr:rowOff>
    </xdr:from>
    <xdr:to>
      <xdr:col>39</xdr:col>
      <xdr:colOff>89298</xdr:colOff>
      <xdr:row>54</xdr:row>
      <xdr:rowOff>0</xdr:rowOff>
    </xdr:to>
    <xdr:cxnSp macro="">
      <xdr:nvCxnSpPr>
        <xdr:cNvPr id="22" name="直線矢印コネクタ 21"/>
        <xdr:cNvCxnSpPr>
          <a:stCxn id="20" idx="0"/>
          <a:endCxn id="17" idx="1"/>
        </xdr:cNvCxnSpPr>
      </xdr:nvCxnSpPr>
      <xdr:spPr>
        <a:xfrm flipV="1">
          <a:off x="3651250" y="6409531"/>
          <a:ext cx="1111251" cy="1964532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29765</xdr:colOff>
      <xdr:row>53</xdr:row>
      <xdr:rowOff>89297</xdr:rowOff>
    </xdr:from>
    <xdr:to>
      <xdr:col>22</xdr:col>
      <xdr:colOff>39687</xdr:colOff>
      <xdr:row>55</xdr:row>
      <xdr:rowOff>4961</xdr:rowOff>
    </xdr:to>
    <xdr:cxnSp macro="">
      <xdr:nvCxnSpPr>
        <xdr:cNvPr id="24" name="直線矢印コネクタ 23"/>
        <xdr:cNvCxnSpPr>
          <a:stCxn id="20" idx="1"/>
          <a:endCxn id="19" idx="2"/>
        </xdr:cNvCxnSpPr>
      </xdr:nvCxnSpPr>
      <xdr:spPr>
        <a:xfrm flipH="1" flipV="1">
          <a:off x="1696640" y="8334375"/>
          <a:ext cx="962422" cy="203399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79374</xdr:colOff>
      <xdr:row>23</xdr:row>
      <xdr:rowOff>39688</xdr:rowOff>
    </xdr:from>
    <xdr:to>
      <xdr:col>57</xdr:col>
      <xdr:colOff>79376</xdr:colOff>
      <xdr:row>26</xdr:row>
      <xdr:rowOff>19845</xdr:rowOff>
    </xdr:to>
    <xdr:sp macro="" textlink="">
      <xdr:nvSpPr>
        <xdr:cNvPr id="27" name="テキスト ボックス 26"/>
        <xdr:cNvSpPr txBox="1"/>
      </xdr:nvSpPr>
      <xdr:spPr>
        <a:xfrm>
          <a:off x="5824140" y="4236641"/>
          <a:ext cx="1071564" cy="476251"/>
        </a:xfrm>
        <a:prstGeom prst="rect">
          <a:avLst/>
        </a:prstGeom>
        <a:solidFill>
          <a:schemeClr val="lt1"/>
        </a:solidFill>
        <a:ln w="2857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プルダウンで</a:t>
          </a:r>
          <a:endParaRPr kumimoji="1" lang="en-US" altLang="ja-JP" sz="1000" b="1"/>
        </a:p>
        <a:p>
          <a:pPr algn="ctr"/>
          <a:r>
            <a:rPr kumimoji="1" lang="ja-JP" altLang="en-US" sz="1000" b="1"/>
            <a:t>単位を選択</a:t>
          </a:r>
        </a:p>
      </xdr:txBody>
    </xdr:sp>
    <xdr:clientData/>
  </xdr:twoCellAnchor>
  <xdr:twoCellAnchor>
    <xdr:from>
      <xdr:col>46</xdr:col>
      <xdr:colOff>9923</xdr:colOff>
      <xdr:row>24</xdr:row>
      <xdr:rowOff>158751</xdr:rowOff>
    </xdr:from>
    <xdr:to>
      <xdr:col>48</xdr:col>
      <xdr:colOff>79374</xdr:colOff>
      <xdr:row>27</xdr:row>
      <xdr:rowOff>89297</xdr:rowOff>
    </xdr:to>
    <xdr:cxnSp macro="">
      <xdr:nvCxnSpPr>
        <xdr:cNvPr id="28" name="直線矢印コネクタ 27"/>
        <xdr:cNvCxnSpPr>
          <a:stCxn id="27" idx="1"/>
          <a:endCxn id="15" idx="0"/>
        </xdr:cNvCxnSpPr>
      </xdr:nvCxnSpPr>
      <xdr:spPr>
        <a:xfrm flipH="1">
          <a:off x="5516564" y="4474767"/>
          <a:ext cx="307576" cy="45640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39688</xdr:colOff>
      <xdr:row>33</xdr:row>
      <xdr:rowOff>29766</xdr:rowOff>
    </xdr:from>
    <xdr:to>
      <xdr:col>38</xdr:col>
      <xdr:colOff>1</xdr:colOff>
      <xdr:row>36</xdr:row>
      <xdr:rowOff>119064</xdr:rowOff>
    </xdr:to>
    <xdr:sp macro="" textlink="">
      <xdr:nvSpPr>
        <xdr:cNvPr id="32" name="テキスト ボックス 31"/>
        <xdr:cNvSpPr txBox="1"/>
      </xdr:nvSpPr>
      <xdr:spPr>
        <a:xfrm>
          <a:off x="3135313" y="5665391"/>
          <a:ext cx="1418829" cy="476251"/>
        </a:xfrm>
        <a:prstGeom prst="rect">
          <a:avLst/>
        </a:prstGeom>
        <a:solidFill>
          <a:schemeClr val="lt1"/>
        </a:solidFill>
        <a:ln w="2857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工事内容を記載</a:t>
          </a:r>
        </a:p>
      </xdr:txBody>
    </xdr:sp>
    <xdr:clientData/>
  </xdr:twoCellAnchor>
  <xdr:twoCellAnchor>
    <xdr:from>
      <xdr:col>28</xdr:col>
      <xdr:colOff>74414</xdr:colOff>
      <xdr:row>30</xdr:row>
      <xdr:rowOff>79375</xdr:rowOff>
    </xdr:from>
    <xdr:to>
      <xdr:col>32</xdr:col>
      <xdr:colOff>34728</xdr:colOff>
      <xdr:row>33</xdr:row>
      <xdr:rowOff>29766</xdr:rowOff>
    </xdr:to>
    <xdr:cxnSp macro="">
      <xdr:nvCxnSpPr>
        <xdr:cNvPr id="33" name="直線矢印コネクタ 32"/>
        <xdr:cNvCxnSpPr>
          <a:stCxn id="32" idx="0"/>
          <a:endCxn id="16" idx="2"/>
        </xdr:cNvCxnSpPr>
      </xdr:nvCxnSpPr>
      <xdr:spPr>
        <a:xfrm flipH="1" flipV="1">
          <a:off x="3408164" y="5328047"/>
          <a:ext cx="436564" cy="33734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89296</xdr:colOff>
      <xdr:row>19</xdr:row>
      <xdr:rowOff>238125</xdr:rowOff>
    </xdr:from>
    <xdr:to>
      <xdr:col>61</xdr:col>
      <xdr:colOff>99219</xdr:colOff>
      <xdr:row>21</xdr:row>
      <xdr:rowOff>49609</xdr:rowOff>
    </xdr:to>
    <xdr:sp macro="" textlink="">
      <xdr:nvSpPr>
        <xdr:cNvPr id="37" name="正方形/長方形 36"/>
        <xdr:cNvSpPr/>
      </xdr:nvSpPr>
      <xdr:spPr>
        <a:xfrm>
          <a:off x="3065859" y="3403203"/>
          <a:ext cx="4325938" cy="38695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29766</xdr:colOff>
      <xdr:row>20</xdr:row>
      <xdr:rowOff>69454</xdr:rowOff>
    </xdr:from>
    <xdr:to>
      <xdr:col>22</xdr:col>
      <xdr:colOff>49609</xdr:colOff>
      <xdr:row>21</xdr:row>
      <xdr:rowOff>49610</xdr:rowOff>
    </xdr:to>
    <xdr:sp macro="" textlink="">
      <xdr:nvSpPr>
        <xdr:cNvPr id="38" name="正方形/長方形 37"/>
        <xdr:cNvSpPr/>
      </xdr:nvSpPr>
      <xdr:spPr>
        <a:xfrm>
          <a:off x="29766" y="3522267"/>
          <a:ext cx="2639218" cy="26789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適格請求書発行事業者番号を記載</a:t>
          </a:r>
        </a:p>
      </xdr:txBody>
    </xdr:sp>
    <xdr:clientData/>
  </xdr:twoCellAnchor>
  <xdr:twoCellAnchor>
    <xdr:from>
      <xdr:col>22</xdr:col>
      <xdr:colOff>59531</xdr:colOff>
      <xdr:row>20</xdr:row>
      <xdr:rowOff>143867</xdr:rowOff>
    </xdr:from>
    <xdr:to>
      <xdr:col>25</xdr:col>
      <xdr:colOff>89296</xdr:colOff>
      <xdr:row>20</xdr:row>
      <xdr:rowOff>208358</xdr:rowOff>
    </xdr:to>
    <xdr:cxnSp macro="">
      <xdr:nvCxnSpPr>
        <xdr:cNvPr id="39" name="直線矢印コネクタ 38"/>
        <xdr:cNvCxnSpPr>
          <a:endCxn id="37" idx="1"/>
        </xdr:cNvCxnSpPr>
      </xdr:nvCxnSpPr>
      <xdr:spPr>
        <a:xfrm flipV="1">
          <a:off x="2678906" y="3596680"/>
          <a:ext cx="386953" cy="6449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11</xdr:row>
      <xdr:rowOff>109139</xdr:rowOff>
    </xdr:from>
    <xdr:to>
      <xdr:col>33</xdr:col>
      <xdr:colOff>0</xdr:colOff>
      <xdr:row>13</xdr:row>
      <xdr:rowOff>0</xdr:rowOff>
    </xdr:to>
    <xdr:sp macro="" textlink="">
      <xdr:nvSpPr>
        <xdr:cNvPr id="42" name="正方形/長方形 41"/>
        <xdr:cNvSpPr/>
      </xdr:nvSpPr>
      <xdr:spPr>
        <a:xfrm>
          <a:off x="3214688" y="1448592"/>
          <a:ext cx="724296" cy="188517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1</xdr:col>
      <xdr:colOff>66675</xdr:colOff>
      <xdr:row>1</xdr:row>
      <xdr:rowOff>323850</xdr:rowOff>
    </xdr:to>
    <xdr:sp macro="" textlink="">
      <xdr:nvSpPr>
        <xdr:cNvPr id="2" name="正方形/長方形 1"/>
        <xdr:cNvSpPr/>
      </xdr:nvSpPr>
      <xdr:spPr>
        <a:xfrm>
          <a:off x="19050" y="361950"/>
          <a:ext cx="457200" cy="3143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161925</xdr:colOff>
      <xdr:row>0</xdr:row>
      <xdr:rowOff>66675</xdr:rowOff>
    </xdr:from>
    <xdr:to>
      <xdr:col>5</xdr:col>
      <xdr:colOff>161925</xdr:colOff>
      <xdr:row>0</xdr:row>
      <xdr:rowOff>342900</xdr:rowOff>
    </xdr:to>
    <xdr:sp macro="" textlink="">
      <xdr:nvSpPr>
        <xdr:cNvPr id="3" name="テキスト ボックス 2"/>
        <xdr:cNvSpPr txBox="1"/>
      </xdr:nvSpPr>
      <xdr:spPr>
        <a:xfrm>
          <a:off x="962025" y="66675"/>
          <a:ext cx="1171575" cy="27622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該当月を選択</a:t>
          </a:r>
        </a:p>
      </xdr:txBody>
    </xdr:sp>
    <xdr:clientData/>
  </xdr:twoCellAnchor>
  <xdr:twoCellAnchor>
    <xdr:from>
      <xdr:col>0</xdr:col>
      <xdr:colOff>247650</xdr:colOff>
      <xdr:row>0</xdr:row>
      <xdr:rowOff>204788</xdr:rowOff>
    </xdr:from>
    <xdr:to>
      <xdr:col>2</xdr:col>
      <xdr:colOff>161925</xdr:colOff>
      <xdr:row>1</xdr:row>
      <xdr:rowOff>9525</xdr:rowOff>
    </xdr:to>
    <xdr:cxnSp macro="">
      <xdr:nvCxnSpPr>
        <xdr:cNvPr id="5" name="直線矢印コネクタ 4"/>
        <xdr:cNvCxnSpPr>
          <a:stCxn id="3" idx="1"/>
          <a:endCxn id="2" idx="0"/>
        </xdr:cNvCxnSpPr>
      </xdr:nvCxnSpPr>
      <xdr:spPr>
        <a:xfrm flipH="1">
          <a:off x="247650" y="204788"/>
          <a:ext cx="714375" cy="157162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</xdr:row>
      <xdr:rowOff>114300</xdr:rowOff>
    </xdr:from>
    <xdr:to>
      <xdr:col>11</xdr:col>
      <xdr:colOff>28575</xdr:colOff>
      <xdr:row>4</xdr:row>
      <xdr:rowOff>57150</xdr:rowOff>
    </xdr:to>
    <xdr:sp macro="" textlink="">
      <xdr:nvSpPr>
        <xdr:cNvPr id="7" name="正方形/長方形 6"/>
        <xdr:cNvSpPr/>
      </xdr:nvSpPr>
      <xdr:spPr>
        <a:xfrm>
          <a:off x="419100" y="819150"/>
          <a:ext cx="5114925" cy="4667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133350</xdr:colOff>
      <xdr:row>0</xdr:row>
      <xdr:rowOff>142875</xdr:rowOff>
    </xdr:from>
    <xdr:to>
      <xdr:col>10</xdr:col>
      <xdr:colOff>342900</xdr:colOff>
      <xdr:row>1</xdr:row>
      <xdr:rowOff>66675</xdr:rowOff>
    </xdr:to>
    <xdr:sp macro="" textlink="">
      <xdr:nvSpPr>
        <xdr:cNvPr id="8" name="テキスト ボックス 7"/>
        <xdr:cNvSpPr txBox="1"/>
      </xdr:nvSpPr>
      <xdr:spPr>
        <a:xfrm>
          <a:off x="2886075" y="142875"/>
          <a:ext cx="1981200" cy="27622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出来高計算期間を記入</a:t>
          </a:r>
        </a:p>
      </xdr:txBody>
    </xdr:sp>
    <xdr:clientData/>
  </xdr:twoCellAnchor>
  <xdr:twoCellAnchor>
    <xdr:from>
      <xdr:col>7</xdr:col>
      <xdr:colOff>223838</xdr:colOff>
      <xdr:row>1</xdr:row>
      <xdr:rowOff>66675</xdr:rowOff>
    </xdr:from>
    <xdr:to>
      <xdr:col>8</xdr:col>
      <xdr:colOff>733425</xdr:colOff>
      <xdr:row>2</xdr:row>
      <xdr:rowOff>114300</xdr:rowOff>
    </xdr:to>
    <xdr:cxnSp macro="">
      <xdr:nvCxnSpPr>
        <xdr:cNvPr id="9" name="直線矢印コネクタ 8"/>
        <xdr:cNvCxnSpPr>
          <a:stCxn id="8" idx="2"/>
          <a:endCxn id="7" idx="0"/>
        </xdr:cNvCxnSpPr>
      </xdr:nvCxnSpPr>
      <xdr:spPr>
        <a:xfrm flipH="1">
          <a:off x="2976563" y="419100"/>
          <a:ext cx="900112" cy="40005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ユーザー定義 2">
      <a:dk1>
        <a:sysClr val="windowText" lastClr="000000"/>
      </a:dk1>
      <a:lt1>
        <a:sysClr val="window" lastClr="FFFFFF"/>
      </a:lt1>
      <a:dk2>
        <a:srgbClr val="00FFFF"/>
      </a:dk2>
      <a:lt2>
        <a:srgbClr val="FF0000"/>
      </a:lt2>
      <a:accent1>
        <a:srgbClr val="00B0F0"/>
      </a:accent1>
      <a:accent2>
        <a:srgbClr val="FFFF00"/>
      </a:accent2>
      <a:accent3>
        <a:srgbClr val="008000"/>
      </a:accent3>
      <a:accent4>
        <a:srgbClr val="FF3399"/>
      </a:accent4>
      <a:accent5>
        <a:srgbClr val="7030A0"/>
      </a:accent5>
      <a:accent6>
        <a:srgbClr val="9966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gitalbillder.com/new/ee493aed-6ad3-43c0-867c-ea51c538fd9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B11" sqref="B11"/>
    </sheetView>
  </sheetViews>
  <sheetFormatPr defaultColWidth="9" defaultRowHeight="13.5" x14ac:dyDescent="0.15"/>
  <cols>
    <col min="1" max="1" width="14.5" style="148" customWidth="1"/>
    <col min="2" max="2" width="39.375" style="148" customWidth="1"/>
    <col min="3" max="3" width="32.5" style="148" customWidth="1"/>
    <col min="4" max="16384" width="9" style="148"/>
  </cols>
  <sheetData>
    <row r="1" spans="1:6" ht="17.25" customHeight="1" x14ac:dyDescent="0.15">
      <c r="A1" s="127"/>
      <c r="B1" s="127"/>
      <c r="C1" s="127"/>
      <c r="E1" s="148" t="s">
        <v>236</v>
      </c>
    </row>
    <row r="2" spans="1:6" ht="14.25" x14ac:dyDescent="0.15">
      <c r="A2" s="128" t="s">
        <v>53</v>
      </c>
      <c r="B2" s="129" t="s">
        <v>54</v>
      </c>
      <c r="C2" s="127"/>
      <c r="F2" s="181" t="s">
        <v>237</v>
      </c>
    </row>
    <row r="3" spans="1:6" ht="14.25" thickBot="1" x14ac:dyDescent="0.2">
      <c r="A3" s="127"/>
      <c r="B3" s="127"/>
      <c r="C3" s="127"/>
    </row>
    <row r="4" spans="1:6" ht="14.25" thickBot="1" x14ac:dyDescent="0.2">
      <c r="A4" s="130" t="s">
        <v>55</v>
      </c>
      <c r="B4" s="131" t="s">
        <v>56</v>
      </c>
      <c r="C4" s="132" t="s">
        <v>57</v>
      </c>
    </row>
    <row r="5" spans="1:6" ht="40.5" customHeight="1" x14ac:dyDescent="0.15">
      <c r="A5" s="133" t="s">
        <v>32</v>
      </c>
      <c r="B5" s="43"/>
      <c r="C5" s="134" t="s">
        <v>58</v>
      </c>
      <c r="E5" s="148" t="s">
        <v>238</v>
      </c>
    </row>
    <row r="6" spans="1:6" ht="40.5" customHeight="1" x14ac:dyDescent="0.15">
      <c r="A6" s="135" t="s">
        <v>59</v>
      </c>
      <c r="B6" s="46"/>
      <c r="C6" s="136"/>
      <c r="E6" s="148" t="s">
        <v>239</v>
      </c>
    </row>
    <row r="7" spans="1:6" ht="40.5" customHeight="1" x14ac:dyDescent="0.15">
      <c r="A7" s="135" t="s">
        <v>60</v>
      </c>
      <c r="B7" s="48"/>
      <c r="C7" s="136"/>
    </row>
    <row r="8" spans="1:6" ht="40.5" customHeight="1" x14ac:dyDescent="0.15">
      <c r="A8" s="135" t="s">
        <v>61</v>
      </c>
      <c r="B8" s="48"/>
      <c r="C8" s="136" t="s">
        <v>62</v>
      </c>
    </row>
    <row r="9" spans="1:6" ht="40.5" customHeight="1" x14ac:dyDescent="0.15">
      <c r="A9" s="135" t="s">
        <v>63</v>
      </c>
      <c r="B9" s="48"/>
      <c r="C9" s="136" t="s">
        <v>62</v>
      </c>
    </row>
    <row r="10" spans="1:6" ht="50.25" customHeight="1" x14ac:dyDescent="0.15">
      <c r="A10" s="135" t="s">
        <v>64</v>
      </c>
      <c r="B10" s="48"/>
      <c r="C10" s="136" t="s">
        <v>65</v>
      </c>
    </row>
    <row r="11" spans="1:6" ht="50.25" customHeight="1" thickBot="1" x14ac:dyDescent="0.2">
      <c r="A11" s="137" t="s">
        <v>15</v>
      </c>
      <c r="B11" s="50"/>
      <c r="C11" s="138" t="s">
        <v>66</v>
      </c>
    </row>
    <row r="12" spans="1:6" ht="26.25" customHeight="1" x14ac:dyDescent="0.15">
      <c r="A12" s="127"/>
      <c r="B12" s="127"/>
      <c r="C12" s="127"/>
    </row>
    <row r="13" spans="1:6" ht="14.25" x14ac:dyDescent="0.15">
      <c r="A13" s="128" t="s">
        <v>67</v>
      </c>
      <c r="B13" s="127"/>
      <c r="C13" s="127"/>
    </row>
    <row r="14" spans="1:6" ht="14.25" thickBot="1" x14ac:dyDescent="0.2">
      <c r="A14" s="127"/>
      <c r="B14" s="127"/>
      <c r="C14" s="127"/>
    </row>
    <row r="15" spans="1:6" ht="14.25" thickBot="1" x14ac:dyDescent="0.2">
      <c r="A15" s="130" t="s">
        <v>55</v>
      </c>
      <c r="B15" s="131" t="s">
        <v>56</v>
      </c>
      <c r="C15" s="132" t="s">
        <v>57</v>
      </c>
    </row>
    <row r="16" spans="1:6" ht="44.25" customHeight="1" x14ac:dyDescent="0.15">
      <c r="A16" s="133" t="s">
        <v>68</v>
      </c>
      <c r="B16" s="52"/>
      <c r="C16" s="139" t="s">
        <v>69</v>
      </c>
    </row>
    <row r="17" spans="1:3" ht="44.25" customHeight="1" x14ac:dyDescent="0.15">
      <c r="A17" s="135" t="s">
        <v>24</v>
      </c>
      <c r="B17" s="54"/>
      <c r="C17" s="140" t="s">
        <v>70</v>
      </c>
    </row>
    <row r="18" spans="1:3" ht="44.25" customHeight="1" x14ac:dyDescent="0.15">
      <c r="A18" s="135" t="s">
        <v>71</v>
      </c>
      <c r="B18" s="54"/>
      <c r="C18" s="140" t="s">
        <v>72</v>
      </c>
    </row>
    <row r="19" spans="1:3" ht="44.25" customHeight="1" x14ac:dyDescent="0.15">
      <c r="A19" s="135" t="s">
        <v>73</v>
      </c>
      <c r="B19" s="56"/>
      <c r="C19" s="136" t="s">
        <v>74</v>
      </c>
    </row>
    <row r="20" spans="1:3" ht="44.25" customHeight="1" x14ac:dyDescent="0.15">
      <c r="A20" s="135" t="s">
        <v>75</v>
      </c>
      <c r="B20" s="56"/>
      <c r="C20" s="136" t="s">
        <v>76</v>
      </c>
    </row>
    <row r="21" spans="1:3" ht="44.25" customHeight="1" x14ac:dyDescent="0.15">
      <c r="A21" s="135" t="s">
        <v>43</v>
      </c>
      <c r="B21" s="56"/>
      <c r="C21" s="136" t="s">
        <v>77</v>
      </c>
    </row>
    <row r="22" spans="1:3" ht="44.25" customHeight="1" thickBot="1" x14ac:dyDescent="0.2">
      <c r="A22" s="137" t="s">
        <v>27</v>
      </c>
      <c r="B22" s="57"/>
      <c r="C22" s="141" t="s">
        <v>78</v>
      </c>
    </row>
    <row r="23" spans="1:3" ht="21.75" customHeight="1" x14ac:dyDescent="0.15">
      <c r="A23" s="142"/>
      <c r="B23" s="143"/>
      <c r="C23" s="144"/>
    </row>
    <row r="24" spans="1:3" ht="21.75" customHeight="1" x14ac:dyDescent="0.15">
      <c r="A24" s="145"/>
      <c r="B24" s="146" t="s">
        <v>79</v>
      </c>
      <c r="C24" s="144"/>
    </row>
    <row r="25" spans="1:3" ht="21.75" customHeight="1" x14ac:dyDescent="0.15">
      <c r="A25" s="142"/>
      <c r="B25" s="147"/>
      <c r="C25" s="144"/>
    </row>
    <row r="26" spans="1:3" ht="21.75" customHeight="1" x14ac:dyDescent="0.15">
      <c r="A26" s="149"/>
      <c r="B26" s="150"/>
      <c r="C26" s="151"/>
    </row>
    <row r="27" spans="1:3" ht="21.75" customHeight="1" x14ac:dyDescent="0.15">
      <c r="A27" s="149"/>
      <c r="B27" s="150"/>
      <c r="C27" s="151"/>
    </row>
    <row r="28" spans="1:3" ht="21.75" customHeight="1" x14ac:dyDescent="0.15">
      <c r="A28" s="149"/>
      <c r="B28" s="150"/>
      <c r="C28" s="151"/>
    </row>
    <row r="29" spans="1:3" ht="21.75" customHeight="1" x14ac:dyDescent="0.15">
      <c r="A29" s="149"/>
      <c r="B29" s="150"/>
      <c r="C29" s="151"/>
    </row>
    <row r="30" spans="1:3" ht="21.75" customHeight="1" x14ac:dyDescent="0.15">
      <c r="A30" s="149"/>
      <c r="B30" s="150"/>
      <c r="C30" s="151"/>
    </row>
    <row r="31" spans="1:3" ht="21.75" customHeight="1" x14ac:dyDescent="0.15">
      <c r="A31" s="149"/>
      <c r="B31" s="151"/>
      <c r="C31" s="151"/>
    </row>
    <row r="32" spans="1:3" ht="21.75" customHeight="1" x14ac:dyDescent="0.15">
      <c r="A32" s="149"/>
      <c r="B32" s="151"/>
      <c r="C32" s="151"/>
    </row>
    <row r="33" spans="1:3" ht="21.75" customHeight="1" x14ac:dyDescent="0.15">
      <c r="A33" s="151"/>
      <c r="B33" s="151"/>
      <c r="C33" s="151"/>
    </row>
    <row r="34" spans="1:3" ht="21.75" customHeight="1" x14ac:dyDescent="0.15">
      <c r="A34" s="151"/>
      <c r="B34" s="151"/>
      <c r="C34" s="151"/>
    </row>
    <row r="35" spans="1:3" ht="17.25" customHeight="1" x14ac:dyDescent="0.15"/>
    <row r="36" spans="1:3" ht="17.25" customHeight="1" x14ac:dyDescent="0.15"/>
    <row r="37" spans="1:3" ht="17.25" customHeight="1" x14ac:dyDescent="0.15"/>
    <row r="38" spans="1:3" ht="17.25" customHeight="1" x14ac:dyDescent="0.15"/>
    <row r="39" spans="1:3" ht="17.25" customHeight="1" x14ac:dyDescent="0.15"/>
    <row r="40" spans="1:3" ht="17.25" customHeight="1" x14ac:dyDescent="0.15"/>
  </sheetData>
  <sheetProtection algorithmName="SHA-512" hashValue="xr6lOZfOBMgPyjhwzIsDXIFci9n0S1vsG6q5C64wDDpeXVw5HuK6JpOm+6fZLhPLhs9ceujE8H0CQertsZ6YgQ==" saltValue="69vdm8+vPc/pIzcmHM5PWw==" spinCount="100000" sheet="1" objects="1" scenarios="1" selectLockedCells="1"/>
  <phoneticPr fontId="2"/>
  <hyperlinks>
    <hyperlink ref="F2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65"/>
  <sheetViews>
    <sheetView tabSelected="1" view="pageBreakPreview" topLeftCell="A10" zoomScaleNormal="100" zoomScaleSheetLayoutView="100" workbookViewId="0">
      <selection activeCell="F29" sqref="F29:K30"/>
    </sheetView>
  </sheetViews>
  <sheetFormatPr defaultColWidth="9" defaultRowHeight="10.5" customHeight="1" x14ac:dyDescent="0.15"/>
  <cols>
    <col min="1" max="32" width="1.625" style="6" customWidth="1"/>
    <col min="33" max="33" width="1.75" style="6" customWidth="1"/>
    <col min="34" max="34" width="1.875" style="6" customWidth="1"/>
    <col min="35" max="84" width="1.625" style="6" customWidth="1"/>
    <col min="85" max="85" width="1.5" style="6" customWidth="1"/>
    <col min="86" max="86" width="9" style="6"/>
    <col min="87" max="87" width="9" style="6" customWidth="1"/>
    <col min="88" max="88" width="20.875" style="6" customWidth="1"/>
    <col min="89" max="16384" width="9" style="6"/>
  </cols>
  <sheetData>
    <row r="1" spans="1:88" ht="10.5" customHeight="1" x14ac:dyDescent="0.15">
      <c r="U1" s="247" t="s">
        <v>47</v>
      </c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</row>
    <row r="2" spans="1:88" ht="10.5" customHeight="1" x14ac:dyDescent="0.15"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</row>
    <row r="3" spans="1:88" ht="10.5" customHeight="1" x14ac:dyDescent="0.15"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</row>
    <row r="4" spans="1:88" ht="10.5" customHeight="1" thickBot="1" x14ac:dyDescent="0.2"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CH4" s="316" t="s">
        <v>80</v>
      </c>
      <c r="CI4" s="316"/>
      <c r="CJ4" s="316"/>
    </row>
    <row r="5" spans="1:88" ht="10.5" customHeight="1" x14ac:dyDescent="0.15">
      <c r="T5" s="204" t="s">
        <v>1</v>
      </c>
      <c r="U5" s="204"/>
      <c r="V5" s="204"/>
      <c r="W5" s="204"/>
      <c r="X5" s="204"/>
      <c r="Y5" s="204"/>
      <c r="Z5" s="204"/>
      <c r="AA5" s="17"/>
      <c r="AB5" s="17"/>
      <c r="AC5" s="204" t="s">
        <v>2</v>
      </c>
      <c r="AD5" s="204"/>
      <c r="AE5" s="205"/>
      <c r="AF5" s="206">
        <f>'🔓入力シート'!B16</f>
        <v>0</v>
      </c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8"/>
      <c r="AV5" s="248" t="s">
        <v>21</v>
      </c>
      <c r="AW5" s="249"/>
      <c r="AX5" s="249"/>
      <c r="AY5" s="249"/>
      <c r="AZ5" s="249"/>
      <c r="BA5" s="249"/>
      <c r="BB5" s="250"/>
      <c r="BC5" s="182" t="s">
        <v>42</v>
      </c>
      <c r="BD5" s="183"/>
      <c r="BE5" s="183"/>
      <c r="BF5" s="183"/>
      <c r="BG5" s="183"/>
      <c r="BH5" s="183"/>
      <c r="BI5" s="183"/>
      <c r="BJ5" s="184"/>
      <c r="CH5" s="316"/>
      <c r="CI5" s="316"/>
      <c r="CJ5" s="316"/>
    </row>
    <row r="6" spans="1:88" ht="10.5" customHeight="1" thickBot="1" x14ac:dyDescent="0.2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204"/>
      <c r="U6" s="204"/>
      <c r="V6" s="204"/>
      <c r="W6" s="204"/>
      <c r="X6" s="204"/>
      <c r="Y6" s="204"/>
      <c r="Z6" s="204"/>
      <c r="AA6" s="17"/>
      <c r="AB6" s="17"/>
      <c r="AC6" s="204"/>
      <c r="AD6" s="204"/>
      <c r="AE6" s="205"/>
      <c r="AF6" s="209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1"/>
      <c r="AR6" s="1"/>
      <c r="AS6" s="1"/>
      <c r="AT6" s="1"/>
      <c r="AU6" s="1"/>
      <c r="AV6" s="251"/>
      <c r="AW6" s="245"/>
      <c r="AX6" s="245"/>
      <c r="AY6" s="245"/>
      <c r="AZ6" s="245"/>
      <c r="BA6" s="245"/>
      <c r="BB6" s="252"/>
      <c r="BC6" s="185"/>
      <c r="BD6" s="186"/>
      <c r="BE6" s="186"/>
      <c r="BF6" s="186"/>
      <c r="BG6" s="186"/>
      <c r="BH6" s="186"/>
      <c r="BI6" s="186"/>
      <c r="BJ6" s="187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3"/>
      <c r="CI6" s="3"/>
      <c r="CJ6" s="3"/>
    </row>
    <row r="7" spans="1:88" ht="10.5" customHeight="1" x14ac:dyDescent="0.1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V7" s="253"/>
      <c r="AW7" s="254"/>
      <c r="AX7" s="254"/>
      <c r="AY7" s="254"/>
      <c r="AZ7" s="254"/>
      <c r="BA7" s="254"/>
      <c r="BB7" s="255"/>
      <c r="BC7" s="188"/>
      <c r="BD7" s="189"/>
      <c r="BE7" s="189"/>
      <c r="BF7" s="189"/>
      <c r="BG7" s="189"/>
      <c r="BH7" s="189"/>
      <c r="BI7" s="189"/>
      <c r="BJ7" s="190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317" t="s">
        <v>81</v>
      </c>
      <c r="CI7" s="317" t="s">
        <v>82</v>
      </c>
      <c r="CJ7" s="317" t="s">
        <v>83</v>
      </c>
    </row>
    <row r="8" spans="1:88" ht="8.25" customHeight="1" x14ac:dyDescent="0.15">
      <c r="A8" s="203" t="s">
        <v>3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30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V8" s="248" t="s">
        <v>0</v>
      </c>
      <c r="AW8" s="249"/>
      <c r="AX8" s="249"/>
      <c r="AY8" s="249"/>
      <c r="AZ8" s="249"/>
      <c r="BA8" s="249"/>
      <c r="BB8" s="250"/>
      <c r="BC8" s="191"/>
      <c r="BD8" s="192"/>
      <c r="BE8" s="191"/>
      <c r="BF8" s="192"/>
      <c r="BG8" s="191"/>
      <c r="BH8" s="192"/>
      <c r="BI8" s="191"/>
      <c r="BJ8" s="192"/>
      <c r="BO8" s="1"/>
      <c r="BP8" s="1"/>
      <c r="BQ8" s="1"/>
      <c r="BR8" s="1"/>
      <c r="BS8" s="1"/>
      <c r="BT8" s="1"/>
      <c r="BU8" s="1"/>
      <c r="CH8" s="318"/>
      <c r="CI8" s="318"/>
      <c r="CJ8" s="318"/>
    </row>
    <row r="9" spans="1:88" s="7" customFormat="1" ht="8.25" customHeight="1" x14ac:dyDescent="0.15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2"/>
      <c r="X9" s="22"/>
      <c r="Y9" s="19"/>
      <c r="Z9" s="19"/>
      <c r="AA9" s="19"/>
      <c r="AB9" s="19"/>
      <c r="AC9" s="19"/>
      <c r="AD9" s="19"/>
      <c r="AE9" s="19"/>
      <c r="AF9" s="19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51"/>
      <c r="AW9" s="245"/>
      <c r="AX9" s="245"/>
      <c r="AY9" s="245"/>
      <c r="AZ9" s="245"/>
      <c r="BA9" s="245"/>
      <c r="BB9" s="252"/>
      <c r="BC9" s="193"/>
      <c r="BD9" s="194"/>
      <c r="BE9" s="193"/>
      <c r="BF9" s="194"/>
      <c r="BG9" s="193"/>
      <c r="BH9" s="194"/>
      <c r="BI9" s="193"/>
      <c r="BJ9" s="194"/>
      <c r="BO9" s="3"/>
      <c r="BP9" s="3"/>
      <c r="BQ9" s="3"/>
      <c r="BR9" s="3"/>
      <c r="BS9" s="3"/>
      <c r="BT9" s="3"/>
      <c r="BU9" s="3"/>
      <c r="CH9" s="152" t="s">
        <v>84</v>
      </c>
      <c r="CI9" s="152" t="s">
        <v>85</v>
      </c>
      <c r="CJ9" s="153" t="s">
        <v>86</v>
      </c>
    </row>
    <row r="10" spans="1:88" s="7" customFormat="1" ht="8.25" customHeight="1" x14ac:dyDescent="0.15">
      <c r="A10" s="203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53"/>
      <c r="AW10" s="254"/>
      <c r="AX10" s="254"/>
      <c r="AY10" s="254"/>
      <c r="AZ10" s="254"/>
      <c r="BA10" s="254"/>
      <c r="BB10" s="255"/>
      <c r="BC10" s="195"/>
      <c r="BD10" s="196"/>
      <c r="BE10" s="195"/>
      <c r="BF10" s="196"/>
      <c r="BG10" s="195"/>
      <c r="BH10" s="196"/>
      <c r="BI10" s="195"/>
      <c r="BJ10" s="196"/>
      <c r="BO10" s="3"/>
      <c r="BP10" s="3"/>
      <c r="BQ10" s="3"/>
      <c r="BR10" s="3"/>
      <c r="BS10" s="3"/>
      <c r="BT10" s="3"/>
      <c r="BU10" s="3"/>
      <c r="CH10" s="152" t="s">
        <v>240</v>
      </c>
      <c r="CI10" s="152" t="s">
        <v>85</v>
      </c>
      <c r="CJ10" s="153" t="s">
        <v>241</v>
      </c>
    </row>
    <row r="11" spans="1:88" s="7" customFormat="1" ht="8.2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"/>
      <c r="P11" s="3"/>
      <c r="Q11" s="3"/>
      <c r="R11" s="3"/>
      <c r="S11" s="3"/>
      <c r="T11" s="17"/>
      <c r="U11" s="17"/>
      <c r="V11" s="17"/>
      <c r="W11" s="17"/>
      <c r="X11" s="17"/>
      <c r="Y11" s="3"/>
      <c r="Z11" s="17"/>
      <c r="AA11" s="17"/>
      <c r="AB11" s="17"/>
      <c r="AC11" s="3"/>
      <c r="AD11" s="3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BO11" s="3"/>
      <c r="BP11" s="3"/>
      <c r="BQ11" s="3"/>
      <c r="BR11" s="3"/>
      <c r="BS11" s="3"/>
      <c r="BT11" s="3"/>
      <c r="BU11" s="3"/>
      <c r="CH11" s="152" t="s">
        <v>242</v>
      </c>
      <c r="CI11" s="152" t="s">
        <v>112</v>
      </c>
      <c r="CJ11" s="153" t="s">
        <v>243</v>
      </c>
    </row>
    <row r="12" spans="1:88" s="7" customFormat="1" ht="8.25" customHeight="1" thickBo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3"/>
      <c r="P12" s="3"/>
      <c r="Q12" s="3"/>
      <c r="R12" s="3"/>
      <c r="S12" s="3"/>
      <c r="T12" s="17"/>
      <c r="U12" s="17"/>
      <c r="V12" s="17"/>
      <c r="W12" s="17"/>
      <c r="X12" s="17"/>
      <c r="Y12" s="3"/>
      <c r="Z12" s="17"/>
      <c r="AA12" s="17"/>
      <c r="AB12" s="17"/>
      <c r="AC12" s="3"/>
      <c r="AD12" s="3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3"/>
      <c r="BA12" s="23"/>
      <c r="BB12" s="23"/>
      <c r="BC12" s="23"/>
      <c r="BD12" s="23"/>
      <c r="BE12" s="23"/>
      <c r="BF12" s="23"/>
      <c r="BG12" s="16"/>
      <c r="BH12" s="16"/>
      <c r="BI12" s="16"/>
      <c r="BJ12" s="16"/>
      <c r="BK12" s="16"/>
      <c r="BL12" s="16"/>
      <c r="BM12" s="16"/>
      <c r="BN12" s="16"/>
      <c r="BO12" s="3"/>
      <c r="BP12" s="3"/>
      <c r="BQ12" s="3"/>
      <c r="BR12" s="3"/>
      <c r="BS12" s="3"/>
      <c r="BT12" s="3"/>
      <c r="BU12" s="3"/>
      <c r="CH12" s="152" t="s">
        <v>89</v>
      </c>
      <c r="CI12" s="152" t="s">
        <v>85</v>
      </c>
      <c r="CJ12" s="153" t="s">
        <v>90</v>
      </c>
    </row>
    <row r="13" spans="1:88" s="7" customFormat="1" ht="15" customHeight="1" x14ac:dyDescent="0.15">
      <c r="A13" s="259" t="s">
        <v>30</v>
      </c>
      <c r="B13" s="260"/>
      <c r="C13" s="260"/>
      <c r="D13" s="260"/>
      <c r="E13" s="261"/>
      <c r="F13" s="228">
        <f>AD52</f>
        <v>0</v>
      </c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30"/>
      <c r="V13" s="234" t="s">
        <v>5</v>
      </c>
      <c r="W13" s="235"/>
      <c r="X13" s="17"/>
      <c r="Y13" s="3"/>
      <c r="Z13" s="17"/>
      <c r="AA13" s="17"/>
      <c r="AB13" s="17"/>
      <c r="AC13" s="3"/>
      <c r="AD13" s="3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3"/>
      <c r="BA13" s="23"/>
      <c r="BB13" s="23"/>
      <c r="BC13" s="23"/>
      <c r="BD13" s="23"/>
      <c r="BE13" s="23"/>
      <c r="BF13" s="23"/>
      <c r="BG13" s="16"/>
      <c r="BH13" s="16"/>
      <c r="BI13" s="16"/>
      <c r="BJ13" s="16"/>
      <c r="BK13" s="16"/>
      <c r="BL13" s="16"/>
      <c r="BM13" s="16"/>
      <c r="BN13" s="16"/>
      <c r="BO13" s="3"/>
      <c r="BP13" s="3"/>
      <c r="BQ13" s="3"/>
      <c r="BR13" s="3"/>
      <c r="BS13" s="3"/>
      <c r="BT13" s="3"/>
      <c r="BU13" s="3"/>
      <c r="CH13" s="152" t="s">
        <v>91</v>
      </c>
      <c r="CI13" s="152" t="s">
        <v>117</v>
      </c>
      <c r="CJ13" s="153" t="s">
        <v>92</v>
      </c>
    </row>
    <row r="14" spans="1:88" s="7" customFormat="1" ht="15" customHeight="1" thickBot="1" x14ac:dyDescent="0.2">
      <c r="A14" s="262"/>
      <c r="B14" s="263"/>
      <c r="C14" s="263"/>
      <c r="D14" s="263"/>
      <c r="E14" s="264"/>
      <c r="F14" s="231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3"/>
      <c r="V14" s="236"/>
      <c r="W14" s="237"/>
      <c r="X14" s="3"/>
      <c r="Y14" s="3"/>
      <c r="Z14" s="3"/>
      <c r="AA14" s="3"/>
      <c r="AB14" s="3"/>
      <c r="AC14" s="3"/>
      <c r="AD14" s="3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CH14" s="152" t="s">
        <v>93</v>
      </c>
      <c r="CI14" s="152" t="s">
        <v>94</v>
      </c>
      <c r="CJ14" s="153" t="s">
        <v>95</v>
      </c>
    </row>
    <row r="15" spans="1:88" s="7" customFormat="1" ht="15" customHeight="1" x14ac:dyDescent="0.15">
      <c r="A15" s="24"/>
      <c r="B15" s="24"/>
      <c r="C15" s="24"/>
      <c r="D15" s="24"/>
      <c r="E15" s="24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16"/>
      <c r="W15" s="16"/>
      <c r="X15" s="3"/>
      <c r="Y15" s="3"/>
      <c r="Z15" s="3"/>
      <c r="AA15" s="3"/>
      <c r="AB15" s="3"/>
      <c r="AC15" s="3"/>
      <c r="AD15" s="3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CH15" s="152" t="s">
        <v>96</v>
      </c>
      <c r="CI15" s="152" t="s">
        <v>97</v>
      </c>
      <c r="CJ15" s="153" t="s">
        <v>98</v>
      </c>
    </row>
    <row r="16" spans="1:88" s="7" customFormat="1" ht="22.5" customHeight="1" x14ac:dyDescent="0.15">
      <c r="A16" s="322" t="s">
        <v>43</v>
      </c>
      <c r="B16" s="323"/>
      <c r="C16" s="323"/>
      <c r="D16" s="323"/>
      <c r="E16" s="323"/>
      <c r="F16" s="323"/>
      <c r="G16" s="323"/>
      <c r="H16" s="324"/>
      <c r="I16" s="267">
        <f>'🔓入力シート'!B21</f>
        <v>0</v>
      </c>
      <c r="J16" s="268"/>
      <c r="K16" s="268"/>
      <c r="L16" s="268"/>
      <c r="M16" s="268"/>
      <c r="N16" s="268"/>
      <c r="O16" s="268"/>
      <c r="P16" s="268"/>
      <c r="Q16" s="268"/>
      <c r="R16" s="269"/>
      <c r="AB16" s="265" t="s">
        <v>32</v>
      </c>
      <c r="AC16" s="265"/>
      <c r="AD16" s="265"/>
      <c r="AE16" s="265"/>
      <c r="AF16" s="265"/>
      <c r="AG16" s="265"/>
      <c r="AH16" s="266" t="s">
        <v>34</v>
      </c>
      <c r="AI16" s="266"/>
      <c r="AJ16" s="258">
        <f>'🔓入力シート'!B5</f>
        <v>0</v>
      </c>
      <c r="AK16" s="258"/>
      <c r="AL16" s="258"/>
      <c r="AM16" s="258"/>
      <c r="AN16" s="258"/>
      <c r="AO16" s="258"/>
      <c r="AP16" s="258"/>
      <c r="AQ16" s="258"/>
      <c r="AR16" s="320"/>
      <c r="AS16" s="320"/>
      <c r="AT16" s="320"/>
      <c r="AU16" s="320"/>
      <c r="AV16" s="320"/>
      <c r="AW16" s="320"/>
      <c r="AX16" s="320"/>
      <c r="AY16" s="320"/>
      <c r="AZ16" s="320"/>
      <c r="BA16" s="320"/>
      <c r="BB16" s="320"/>
      <c r="BC16" s="320"/>
      <c r="BD16" s="320"/>
      <c r="BE16" s="320"/>
      <c r="BF16" s="320"/>
      <c r="BG16" s="320"/>
      <c r="BH16" s="320"/>
      <c r="BI16" s="320"/>
      <c r="BJ16" s="320"/>
      <c r="CH16" s="152" t="s">
        <v>99</v>
      </c>
      <c r="CI16" s="152" t="s">
        <v>100</v>
      </c>
      <c r="CJ16" s="153" t="s">
        <v>101</v>
      </c>
    </row>
    <row r="17" spans="1:88" s="7" customFormat="1" ht="22.5" customHeight="1" x14ac:dyDescent="0.15">
      <c r="AB17" s="265" t="s">
        <v>31</v>
      </c>
      <c r="AC17" s="265"/>
      <c r="AD17" s="265"/>
      <c r="AE17" s="265"/>
      <c r="AF17" s="265"/>
      <c r="AG17" s="265"/>
      <c r="AH17" s="224">
        <f>'🔓入力シート'!B6</f>
        <v>0</v>
      </c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CH17" s="152" t="s">
        <v>102</v>
      </c>
      <c r="CI17" s="152" t="s">
        <v>103</v>
      </c>
      <c r="CJ17" s="153" t="s">
        <v>104</v>
      </c>
    </row>
    <row r="18" spans="1:88" s="7" customFormat="1" ht="22.5" customHeight="1" x14ac:dyDescent="0.15">
      <c r="A18" s="322" t="s">
        <v>7</v>
      </c>
      <c r="B18" s="323"/>
      <c r="C18" s="323"/>
      <c r="D18" s="323"/>
      <c r="E18" s="323"/>
      <c r="F18" s="323"/>
      <c r="G18" s="323"/>
      <c r="H18" s="324"/>
      <c r="I18" s="267">
        <f>'🔓入力シート'!B20</f>
        <v>0</v>
      </c>
      <c r="J18" s="268"/>
      <c r="K18" s="268"/>
      <c r="L18" s="268"/>
      <c r="M18" s="268"/>
      <c r="N18" s="268"/>
      <c r="O18" s="268"/>
      <c r="P18" s="268"/>
      <c r="Q18" s="268"/>
      <c r="R18" s="269"/>
      <c r="AB18" s="265" t="s">
        <v>33</v>
      </c>
      <c r="AC18" s="265"/>
      <c r="AD18" s="265"/>
      <c r="AE18" s="265"/>
      <c r="AF18" s="265"/>
      <c r="AG18" s="265"/>
      <c r="AH18" s="218">
        <f>'🔓入力シート'!B7</f>
        <v>0</v>
      </c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220"/>
      <c r="CH18" s="152" t="s">
        <v>105</v>
      </c>
      <c r="CI18" s="152" t="s">
        <v>106</v>
      </c>
      <c r="CJ18" s="153" t="s">
        <v>107</v>
      </c>
    </row>
    <row r="19" spans="1:88" s="7" customFormat="1" ht="22.5" customHeight="1" x14ac:dyDescent="0.15">
      <c r="AB19" s="265" t="s">
        <v>4</v>
      </c>
      <c r="AC19" s="265"/>
      <c r="AD19" s="265"/>
      <c r="AE19" s="265"/>
      <c r="AF19" s="265"/>
      <c r="AG19" s="265"/>
      <c r="AH19" s="212">
        <f>'🔓入力シート'!B8</f>
        <v>0</v>
      </c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66" t="s">
        <v>36</v>
      </c>
      <c r="AX19" s="266"/>
      <c r="AY19" s="266"/>
      <c r="AZ19" s="266"/>
      <c r="BA19" s="266"/>
      <c r="BB19" s="212">
        <f>'🔓入力シート'!B10</f>
        <v>0</v>
      </c>
      <c r="BC19" s="212"/>
      <c r="BD19" s="212"/>
      <c r="BE19" s="212"/>
      <c r="BF19" s="212"/>
      <c r="BG19" s="212"/>
      <c r="BH19" s="212"/>
      <c r="BI19" s="212"/>
      <c r="BJ19" s="212"/>
      <c r="CH19" s="152" t="s">
        <v>108</v>
      </c>
      <c r="CI19" s="152" t="s">
        <v>109</v>
      </c>
      <c r="CJ19" s="153" t="s">
        <v>110</v>
      </c>
    </row>
    <row r="20" spans="1:88" s="7" customFormat="1" ht="22.5" customHeight="1" thickBot="1" x14ac:dyDescent="0.2">
      <c r="A20" s="322" t="s">
        <v>27</v>
      </c>
      <c r="B20" s="323"/>
      <c r="C20" s="323"/>
      <c r="D20" s="323"/>
      <c r="E20" s="323"/>
      <c r="F20" s="323"/>
      <c r="G20" s="323"/>
      <c r="H20" s="324"/>
      <c r="I20" s="270">
        <f>'🔓入力シート'!B22</f>
        <v>0</v>
      </c>
      <c r="J20" s="268"/>
      <c r="K20" s="268"/>
      <c r="L20" s="268"/>
      <c r="M20" s="268"/>
      <c r="N20" s="268"/>
      <c r="O20" s="268"/>
      <c r="P20" s="268"/>
      <c r="Q20" s="268"/>
      <c r="R20" s="269"/>
      <c r="AB20" s="271" t="s">
        <v>6</v>
      </c>
      <c r="AC20" s="271"/>
      <c r="AD20" s="271"/>
      <c r="AE20" s="271"/>
      <c r="AF20" s="271"/>
      <c r="AG20" s="271"/>
      <c r="AH20" s="213">
        <f>'🔓入力シート'!B9</f>
        <v>0</v>
      </c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80"/>
      <c r="AX20" s="280"/>
      <c r="AY20" s="280"/>
      <c r="AZ20" s="280"/>
      <c r="BA20" s="280"/>
      <c r="BB20" s="213"/>
      <c r="BC20" s="213"/>
      <c r="BD20" s="213"/>
      <c r="BE20" s="213"/>
      <c r="BF20" s="213"/>
      <c r="BG20" s="213"/>
      <c r="BH20" s="213"/>
      <c r="BI20" s="213"/>
      <c r="BJ20" s="213"/>
      <c r="CH20" s="152" t="s">
        <v>111</v>
      </c>
      <c r="CI20" s="152" t="s">
        <v>112</v>
      </c>
      <c r="CJ20" s="153" t="s">
        <v>113</v>
      </c>
    </row>
    <row r="21" spans="1:88" s="7" customFormat="1" ht="22.5" customHeight="1" thickBot="1" x14ac:dyDescent="0.2">
      <c r="AB21" s="272" t="s">
        <v>15</v>
      </c>
      <c r="AC21" s="273"/>
      <c r="AD21" s="273"/>
      <c r="AE21" s="273"/>
      <c r="AF21" s="273"/>
      <c r="AG21" s="273"/>
      <c r="AH21" s="274" t="s">
        <v>35</v>
      </c>
      <c r="AI21" s="274"/>
      <c r="AJ21" s="214">
        <f>'🔓入力シート'!B11</f>
        <v>0</v>
      </c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  <c r="BI21" s="215"/>
      <c r="BJ21" s="216"/>
      <c r="CH21" s="152" t="s">
        <v>114</v>
      </c>
      <c r="CI21" s="152" t="s">
        <v>117</v>
      </c>
      <c r="CJ21" s="153" t="s">
        <v>115</v>
      </c>
    </row>
    <row r="22" spans="1:88" s="7" customFormat="1" ht="14.25" customHeight="1" x14ac:dyDescent="0.15">
      <c r="CH22" s="152" t="s">
        <v>116</v>
      </c>
      <c r="CI22" s="152" t="s">
        <v>100</v>
      </c>
      <c r="CJ22" s="153" t="s">
        <v>118</v>
      </c>
    </row>
    <row r="23" spans="1:88" s="7" customFormat="1" ht="21.75" customHeight="1" x14ac:dyDescent="0.15">
      <c r="A23" s="221" t="s">
        <v>14</v>
      </c>
      <c r="B23" s="221"/>
      <c r="C23" s="221"/>
      <c r="D23" s="221"/>
      <c r="E23" s="221"/>
      <c r="F23" s="221"/>
      <c r="G23" s="221"/>
      <c r="H23" s="221"/>
      <c r="I23" s="275">
        <f>'🔓入力シート'!B19</f>
        <v>0</v>
      </c>
      <c r="J23" s="276"/>
      <c r="K23" s="276"/>
      <c r="L23" s="276"/>
      <c r="M23" s="276"/>
      <c r="N23" s="277"/>
      <c r="O23" s="221" t="s">
        <v>24</v>
      </c>
      <c r="P23" s="221"/>
      <c r="Q23" s="221"/>
      <c r="R23" s="221"/>
      <c r="S23" s="221"/>
      <c r="T23" s="221"/>
      <c r="U23" s="221"/>
      <c r="V23" s="221"/>
      <c r="W23" s="225">
        <f>'🔓入力シート'!B17</f>
        <v>0</v>
      </c>
      <c r="X23" s="226"/>
      <c r="Y23" s="226"/>
      <c r="Z23" s="226"/>
      <c r="AA23" s="226"/>
      <c r="AB23" s="226"/>
      <c r="AC23" s="226"/>
      <c r="AD23" s="227"/>
      <c r="AE23" s="221" t="s">
        <v>22</v>
      </c>
      <c r="AF23" s="221"/>
      <c r="AG23" s="221"/>
      <c r="AH23" s="221"/>
      <c r="AI23" s="221"/>
      <c r="AJ23" s="221"/>
      <c r="AK23" s="221"/>
      <c r="AL23" s="221"/>
      <c r="AM23" s="225">
        <f>'🔓入力シート'!B18</f>
        <v>0</v>
      </c>
      <c r="AN23" s="226"/>
      <c r="AO23" s="226"/>
      <c r="AP23" s="226"/>
      <c r="AQ23" s="226"/>
      <c r="AR23" s="226"/>
      <c r="AS23" s="226"/>
      <c r="AT23" s="227"/>
      <c r="AU23" s="221" t="s">
        <v>23</v>
      </c>
      <c r="AV23" s="221"/>
      <c r="AW23" s="221"/>
      <c r="AX23" s="221"/>
      <c r="AY23" s="221"/>
      <c r="AZ23" s="221"/>
      <c r="BA23" s="221"/>
      <c r="BB23" s="221"/>
      <c r="BC23" s="225">
        <f>W23-AM23</f>
        <v>0</v>
      </c>
      <c r="BD23" s="226"/>
      <c r="BE23" s="226"/>
      <c r="BF23" s="226"/>
      <c r="BG23" s="226"/>
      <c r="BH23" s="226"/>
      <c r="BI23" s="226"/>
      <c r="BJ23" s="227"/>
      <c r="CH23" s="152" t="s">
        <v>119</v>
      </c>
      <c r="CI23" s="152" t="s">
        <v>100</v>
      </c>
      <c r="CJ23" s="153" t="s">
        <v>120</v>
      </c>
    </row>
    <row r="24" spans="1:88" s="7" customFormat="1" ht="9.75" customHeight="1" x14ac:dyDescent="0.15">
      <c r="A24" s="9"/>
      <c r="B24" s="9"/>
      <c r="C24" s="9"/>
      <c r="D24" s="9"/>
      <c r="E24" s="9"/>
      <c r="F24" s="9"/>
      <c r="G24" s="9"/>
      <c r="H24" s="9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10"/>
      <c r="AQ24" s="9"/>
      <c r="AR24" s="9"/>
      <c r="AS24" s="9"/>
      <c r="AT24" s="9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CH24" s="152" t="s">
        <v>121</v>
      </c>
      <c r="CI24" s="152" t="s">
        <v>100</v>
      </c>
      <c r="CJ24" s="153" t="s">
        <v>122</v>
      </c>
    </row>
    <row r="25" spans="1:88" s="7" customFormat="1" ht="15" customHeight="1" x14ac:dyDescent="0.15">
      <c r="A25" s="321" t="s">
        <v>8</v>
      </c>
      <c r="B25" s="321"/>
      <c r="C25" s="321"/>
      <c r="D25" s="321"/>
      <c r="E25" s="321"/>
      <c r="F25" s="321"/>
      <c r="G25" s="321"/>
      <c r="H25" s="9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10"/>
      <c r="AQ25" s="9"/>
      <c r="AR25" s="9"/>
      <c r="AS25" s="9"/>
      <c r="AT25" s="9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CH25" s="152" t="s">
        <v>123</v>
      </c>
      <c r="CI25" s="152" t="s">
        <v>100</v>
      </c>
      <c r="CJ25" s="153" t="s">
        <v>124</v>
      </c>
    </row>
    <row r="26" spans="1:88" s="7" customFormat="1" ht="15" customHeight="1" x14ac:dyDescent="0.15">
      <c r="A26" s="243"/>
      <c r="B26" s="243"/>
      <c r="C26" s="243"/>
      <c r="D26" s="243"/>
      <c r="E26" s="243"/>
      <c r="F26" s="243"/>
      <c r="G26" s="243"/>
      <c r="H26" s="9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10"/>
      <c r="AQ26" s="9"/>
      <c r="AR26" s="9"/>
      <c r="AS26" s="9"/>
      <c r="AT26" s="9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CH26" s="152" t="s">
        <v>125</v>
      </c>
      <c r="CI26" s="152" t="s">
        <v>100</v>
      </c>
      <c r="CJ26" s="153" t="s">
        <v>126</v>
      </c>
    </row>
    <row r="27" spans="1:88" s="7" customFormat="1" ht="12" customHeight="1" x14ac:dyDescent="0.15">
      <c r="A27" s="246" t="s">
        <v>39</v>
      </c>
      <c r="B27" s="246"/>
      <c r="C27" s="246"/>
      <c r="D27" s="246"/>
      <c r="E27" s="246"/>
      <c r="F27" s="283" t="s">
        <v>9</v>
      </c>
      <c r="G27" s="283"/>
      <c r="H27" s="283"/>
      <c r="I27" s="283"/>
      <c r="J27" s="283"/>
      <c r="K27" s="283"/>
      <c r="L27" s="221" t="s">
        <v>38</v>
      </c>
      <c r="M27" s="221"/>
      <c r="N27" s="221"/>
      <c r="O27" s="221"/>
      <c r="P27" s="221"/>
      <c r="Q27" s="221"/>
      <c r="R27" s="239" t="s">
        <v>29</v>
      </c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1"/>
      <c r="AO27" s="221" t="s">
        <v>10</v>
      </c>
      <c r="AP27" s="221"/>
      <c r="AQ27" s="221"/>
      <c r="AR27" s="221"/>
      <c r="AS27" s="221" t="s">
        <v>11</v>
      </c>
      <c r="AT27" s="221"/>
      <c r="AU27" s="221"/>
      <c r="AV27" s="221"/>
      <c r="AW27" s="221" t="s">
        <v>12</v>
      </c>
      <c r="AX27" s="221"/>
      <c r="AY27" s="221"/>
      <c r="AZ27" s="221"/>
      <c r="BA27" s="221"/>
      <c r="BB27" s="221"/>
      <c r="BC27" s="221" t="s">
        <v>28</v>
      </c>
      <c r="BD27" s="221"/>
      <c r="BE27" s="221"/>
      <c r="BF27" s="221"/>
      <c r="BG27" s="221"/>
      <c r="BH27" s="221"/>
      <c r="BI27" s="221"/>
      <c r="BJ27" s="221"/>
      <c r="BK27" s="9"/>
      <c r="BL27" s="4"/>
      <c r="BM27" s="4"/>
      <c r="BN27" s="4"/>
      <c r="BO27" s="4"/>
      <c r="BP27" s="4"/>
      <c r="BQ27" s="4"/>
      <c r="BR27" s="3"/>
      <c r="BS27" s="3"/>
      <c r="BT27" s="3"/>
      <c r="BU27" s="3"/>
      <c r="BV27" s="3"/>
      <c r="BW27" s="3"/>
      <c r="BX27" s="3"/>
      <c r="CH27" s="152" t="s">
        <v>127</v>
      </c>
      <c r="CI27" s="152" t="s">
        <v>100</v>
      </c>
      <c r="CJ27" s="153" t="s">
        <v>128</v>
      </c>
    </row>
    <row r="28" spans="1:88" s="7" customFormat="1" ht="12" customHeight="1" x14ac:dyDescent="0.15">
      <c r="A28" s="246"/>
      <c r="B28" s="246"/>
      <c r="C28" s="246"/>
      <c r="D28" s="246"/>
      <c r="E28" s="246"/>
      <c r="F28" s="283"/>
      <c r="G28" s="283"/>
      <c r="H28" s="283"/>
      <c r="I28" s="283"/>
      <c r="J28" s="283"/>
      <c r="K28" s="283"/>
      <c r="L28" s="221"/>
      <c r="M28" s="221"/>
      <c r="N28" s="221"/>
      <c r="O28" s="221"/>
      <c r="P28" s="221"/>
      <c r="Q28" s="221"/>
      <c r="R28" s="242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4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9"/>
      <c r="BL28" s="4"/>
      <c r="BM28" s="4"/>
      <c r="BN28" s="4"/>
      <c r="BO28" s="4"/>
      <c r="BP28" s="4"/>
      <c r="BQ28" s="4"/>
      <c r="BR28" s="3"/>
      <c r="BS28" s="3"/>
      <c r="BT28" s="3"/>
      <c r="BU28" s="3"/>
      <c r="BV28" s="3"/>
      <c r="BW28" s="3"/>
      <c r="BX28" s="3"/>
      <c r="CH28" s="152" t="s">
        <v>129</v>
      </c>
      <c r="CI28" s="152" t="s">
        <v>100</v>
      </c>
      <c r="CJ28" s="153" t="s">
        <v>130</v>
      </c>
    </row>
    <row r="29" spans="1:88" s="7" customFormat="1" ht="10.5" customHeight="1" x14ac:dyDescent="0.15">
      <c r="A29" s="222"/>
      <c r="B29" s="222"/>
      <c r="C29" s="222"/>
      <c r="D29" s="222"/>
      <c r="E29" s="222"/>
      <c r="F29" s="257"/>
      <c r="G29" s="257"/>
      <c r="H29" s="257"/>
      <c r="I29" s="257"/>
      <c r="J29" s="257"/>
      <c r="K29" s="257"/>
      <c r="L29" s="223" t="str">
        <f>IF(F29="","",VLOOKUP(F29,$CH$9:$CI$58,2,0))</f>
        <v/>
      </c>
      <c r="M29" s="223"/>
      <c r="N29" s="223"/>
      <c r="O29" s="223"/>
      <c r="P29" s="223"/>
      <c r="Q29" s="223"/>
      <c r="R29" s="197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8"/>
      <c r="AL29" s="198"/>
      <c r="AM29" s="198"/>
      <c r="AN29" s="199"/>
      <c r="AO29" s="222"/>
      <c r="AP29" s="222"/>
      <c r="AQ29" s="222"/>
      <c r="AR29" s="222"/>
      <c r="AS29" s="222"/>
      <c r="AT29" s="222"/>
      <c r="AU29" s="222"/>
      <c r="AV29" s="222"/>
      <c r="AW29" s="238"/>
      <c r="AX29" s="238"/>
      <c r="AY29" s="238"/>
      <c r="AZ29" s="238"/>
      <c r="BA29" s="238"/>
      <c r="BB29" s="238"/>
      <c r="BC29" s="217"/>
      <c r="BD29" s="217"/>
      <c r="BE29" s="217"/>
      <c r="BF29" s="217"/>
      <c r="BG29" s="217"/>
      <c r="BH29" s="217"/>
      <c r="BI29" s="217"/>
      <c r="BJ29" s="217"/>
      <c r="BK29" s="13"/>
      <c r="BL29" s="1"/>
      <c r="BM29" s="3"/>
      <c r="BN29" s="1"/>
      <c r="BO29" s="1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H29" s="152" t="s">
        <v>131</v>
      </c>
      <c r="CI29" s="152" t="s">
        <v>100</v>
      </c>
      <c r="CJ29" s="153" t="s">
        <v>132</v>
      </c>
    </row>
    <row r="30" spans="1:88" s="7" customFormat="1" ht="10.5" customHeight="1" x14ac:dyDescent="0.15">
      <c r="A30" s="222"/>
      <c r="B30" s="222"/>
      <c r="C30" s="222"/>
      <c r="D30" s="222"/>
      <c r="E30" s="222"/>
      <c r="F30" s="257"/>
      <c r="G30" s="257"/>
      <c r="H30" s="257"/>
      <c r="I30" s="257"/>
      <c r="J30" s="257"/>
      <c r="K30" s="257"/>
      <c r="L30" s="223"/>
      <c r="M30" s="223"/>
      <c r="N30" s="223"/>
      <c r="O30" s="223"/>
      <c r="P30" s="223"/>
      <c r="Q30" s="223"/>
      <c r="R30" s="200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2"/>
      <c r="AO30" s="222"/>
      <c r="AP30" s="222"/>
      <c r="AQ30" s="222"/>
      <c r="AR30" s="222"/>
      <c r="AS30" s="222"/>
      <c r="AT30" s="222"/>
      <c r="AU30" s="222"/>
      <c r="AV30" s="222"/>
      <c r="AW30" s="238"/>
      <c r="AX30" s="238"/>
      <c r="AY30" s="238"/>
      <c r="AZ30" s="238"/>
      <c r="BA30" s="238"/>
      <c r="BB30" s="238"/>
      <c r="BC30" s="217"/>
      <c r="BD30" s="217"/>
      <c r="BE30" s="217"/>
      <c r="BF30" s="217"/>
      <c r="BG30" s="217"/>
      <c r="BH30" s="217"/>
      <c r="BI30" s="217"/>
      <c r="BJ30" s="217"/>
      <c r="CH30" s="152" t="s">
        <v>133</v>
      </c>
      <c r="CI30" s="152" t="s">
        <v>100</v>
      </c>
      <c r="CJ30" s="153" t="s">
        <v>134</v>
      </c>
    </row>
    <row r="31" spans="1:88" s="7" customFormat="1" ht="10.5" customHeight="1" x14ac:dyDescent="0.15">
      <c r="A31" s="222"/>
      <c r="B31" s="222"/>
      <c r="C31" s="222"/>
      <c r="D31" s="222"/>
      <c r="E31" s="222"/>
      <c r="F31" s="257"/>
      <c r="G31" s="257"/>
      <c r="H31" s="257"/>
      <c r="I31" s="257"/>
      <c r="J31" s="257"/>
      <c r="K31" s="257"/>
      <c r="L31" s="223" t="str">
        <f t="shared" ref="L31" si="0">IF(F31="","",VLOOKUP(F31,$CH$9:$CI$58,2,0))</f>
        <v/>
      </c>
      <c r="M31" s="223"/>
      <c r="N31" s="223"/>
      <c r="O31" s="223"/>
      <c r="P31" s="223"/>
      <c r="Q31" s="223"/>
      <c r="R31" s="197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9"/>
      <c r="AO31" s="222"/>
      <c r="AP31" s="222"/>
      <c r="AQ31" s="222"/>
      <c r="AR31" s="222"/>
      <c r="AS31" s="222"/>
      <c r="AT31" s="222"/>
      <c r="AU31" s="222"/>
      <c r="AV31" s="222"/>
      <c r="AW31" s="238"/>
      <c r="AX31" s="238"/>
      <c r="AY31" s="238"/>
      <c r="AZ31" s="238"/>
      <c r="BA31" s="238"/>
      <c r="BB31" s="238"/>
      <c r="BC31" s="217"/>
      <c r="BD31" s="217"/>
      <c r="BE31" s="217"/>
      <c r="BF31" s="217"/>
      <c r="BG31" s="217"/>
      <c r="BH31" s="217"/>
      <c r="BI31" s="217"/>
      <c r="BJ31" s="217"/>
      <c r="CH31" s="152" t="s">
        <v>135</v>
      </c>
      <c r="CI31" s="152" t="s">
        <v>100</v>
      </c>
      <c r="CJ31" s="153" t="s">
        <v>136</v>
      </c>
    </row>
    <row r="32" spans="1:88" s="7" customFormat="1" ht="10.5" customHeight="1" x14ac:dyDescent="0.15">
      <c r="A32" s="222"/>
      <c r="B32" s="222"/>
      <c r="C32" s="222"/>
      <c r="D32" s="222"/>
      <c r="E32" s="222"/>
      <c r="F32" s="257"/>
      <c r="G32" s="257"/>
      <c r="H32" s="257"/>
      <c r="I32" s="257"/>
      <c r="J32" s="257"/>
      <c r="K32" s="257"/>
      <c r="L32" s="223"/>
      <c r="M32" s="223"/>
      <c r="N32" s="223"/>
      <c r="O32" s="223"/>
      <c r="P32" s="223"/>
      <c r="Q32" s="223"/>
      <c r="R32" s="200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2"/>
      <c r="AO32" s="222"/>
      <c r="AP32" s="222"/>
      <c r="AQ32" s="222"/>
      <c r="AR32" s="222"/>
      <c r="AS32" s="222"/>
      <c r="AT32" s="222"/>
      <c r="AU32" s="222"/>
      <c r="AV32" s="222"/>
      <c r="AW32" s="238"/>
      <c r="AX32" s="238"/>
      <c r="AY32" s="238"/>
      <c r="AZ32" s="238"/>
      <c r="BA32" s="238"/>
      <c r="BB32" s="238"/>
      <c r="BC32" s="217"/>
      <c r="BD32" s="217"/>
      <c r="BE32" s="217"/>
      <c r="BF32" s="217"/>
      <c r="BG32" s="217"/>
      <c r="BH32" s="217"/>
      <c r="BI32" s="217"/>
      <c r="BJ32" s="217"/>
      <c r="CH32" s="152" t="s">
        <v>137</v>
      </c>
      <c r="CI32" s="152" t="s">
        <v>100</v>
      </c>
      <c r="CJ32" s="153" t="s">
        <v>138</v>
      </c>
    </row>
    <row r="33" spans="1:88" s="7" customFormat="1" ht="10.5" customHeight="1" x14ac:dyDescent="0.15">
      <c r="A33" s="222"/>
      <c r="B33" s="222"/>
      <c r="C33" s="222"/>
      <c r="D33" s="222"/>
      <c r="E33" s="222"/>
      <c r="F33" s="257"/>
      <c r="G33" s="257"/>
      <c r="H33" s="257"/>
      <c r="I33" s="257"/>
      <c r="J33" s="257"/>
      <c r="K33" s="257"/>
      <c r="L33" s="223" t="str">
        <f t="shared" ref="L33" si="1">IF(F33="","",VLOOKUP(F33,$CH$9:$CI$58,2,0))</f>
        <v/>
      </c>
      <c r="M33" s="223"/>
      <c r="N33" s="223"/>
      <c r="O33" s="223"/>
      <c r="P33" s="223"/>
      <c r="Q33" s="223"/>
      <c r="R33" s="197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9"/>
      <c r="AO33" s="222"/>
      <c r="AP33" s="222"/>
      <c r="AQ33" s="222"/>
      <c r="AR33" s="222"/>
      <c r="AS33" s="222"/>
      <c r="AT33" s="222"/>
      <c r="AU33" s="222"/>
      <c r="AV33" s="222"/>
      <c r="AW33" s="238"/>
      <c r="AX33" s="238"/>
      <c r="AY33" s="238"/>
      <c r="AZ33" s="238"/>
      <c r="BA33" s="238"/>
      <c r="BB33" s="238"/>
      <c r="BC33" s="217"/>
      <c r="BD33" s="217"/>
      <c r="BE33" s="217"/>
      <c r="BF33" s="217"/>
      <c r="BG33" s="217"/>
      <c r="BH33" s="217"/>
      <c r="BI33" s="217"/>
      <c r="BJ33" s="217"/>
      <c r="CH33" s="152" t="s">
        <v>139</v>
      </c>
      <c r="CI33" s="152" t="s">
        <v>100</v>
      </c>
      <c r="CJ33" s="153" t="s">
        <v>140</v>
      </c>
    </row>
    <row r="34" spans="1:88" s="7" customFormat="1" ht="10.5" customHeight="1" x14ac:dyDescent="0.15">
      <c r="A34" s="222"/>
      <c r="B34" s="222"/>
      <c r="C34" s="222"/>
      <c r="D34" s="222"/>
      <c r="E34" s="222"/>
      <c r="F34" s="257"/>
      <c r="G34" s="257"/>
      <c r="H34" s="257"/>
      <c r="I34" s="257"/>
      <c r="J34" s="257"/>
      <c r="K34" s="257"/>
      <c r="L34" s="223"/>
      <c r="M34" s="223"/>
      <c r="N34" s="223"/>
      <c r="O34" s="223"/>
      <c r="P34" s="223"/>
      <c r="Q34" s="223"/>
      <c r="R34" s="200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2"/>
      <c r="AO34" s="222"/>
      <c r="AP34" s="222"/>
      <c r="AQ34" s="222"/>
      <c r="AR34" s="222"/>
      <c r="AS34" s="222"/>
      <c r="AT34" s="222"/>
      <c r="AU34" s="222"/>
      <c r="AV34" s="222"/>
      <c r="AW34" s="238"/>
      <c r="AX34" s="238"/>
      <c r="AY34" s="238"/>
      <c r="AZ34" s="238"/>
      <c r="BA34" s="238"/>
      <c r="BB34" s="238"/>
      <c r="BC34" s="217"/>
      <c r="BD34" s="217"/>
      <c r="BE34" s="217"/>
      <c r="BF34" s="217"/>
      <c r="BG34" s="217"/>
      <c r="BH34" s="217"/>
      <c r="BI34" s="217"/>
      <c r="BJ34" s="217"/>
      <c r="CH34" s="152" t="s">
        <v>141</v>
      </c>
      <c r="CI34" s="152" t="s">
        <v>100</v>
      </c>
      <c r="CJ34" s="153" t="s">
        <v>142</v>
      </c>
    </row>
    <row r="35" spans="1:88" s="7" customFormat="1" ht="10.5" customHeight="1" x14ac:dyDescent="0.15">
      <c r="A35" s="222"/>
      <c r="B35" s="222"/>
      <c r="C35" s="222"/>
      <c r="D35" s="222"/>
      <c r="E35" s="222"/>
      <c r="F35" s="257"/>
      <c r="G35" s="257"/>
      <c r="H35" s="257"/>
      <c r="I35" s="257"/>
      <c r="J35" s="257"/>
      <c r="K35" s="257"/>
      <c r="L35" s="223" t="str">
        <f t="shared" ref="L35" si="2">IF(F35="","",VLOOKUP(F35,$CH$9:$CI$58,2,0))</f>
        <v/>
      </c>
      <c r="M35" s="223"/>
      <c r="N35" s="223"/>
      <c r="O35" s="223"/>
      <c r="P35" s="223"/>
      <c r="Q35" s="223"/>
      <c r="R35" s="197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  <c r="AL35" s="198"/>
      <c r="AM35" s="198"/>
      <c r="AN35" s="199"/>
      <c r="AO35" s="222"/>
      <c r="AP35" s="222"/>
      <c r="AQ35" s="222"/>
      <c r="AR35" s="222"/>
      <c r="AS35" s="222"/>
      <c r="AT35" s="222"/>
      <c r="AU35" s="222"/>
      <c r="AV35" s="222"/>
      <c r="AW35" s="238"/>
      <c r="AX35" s="238"/>
      <c r="AY35" s="238"/>
      <c r="AZ35" s="238"/>
      <c r="BA35" s="238"/>
      <c r="BB35" s="238"/>
      <c r="BC35" s="217"/>
      <c r="BD35" s="217"/>
      <c r="BE35" s="217"/>
      <c r="BF35" s="217"/>
      <c r="BG35" s="217"/>
      <c r="BH35" s="217"/>
      <c r="BI35" s="217"/>
      <c r="BJ35" s="217"/>
      <c r="CH35" s="152" t="s">
        <v>143</v>
      </c>
      <c r="CI35" s="152" t="s">
        <v>100</v>
      </c>
      <c r="CJ35" s="153" t="s">
        <v>144</v>
      </c>
    </row>
    <row r="36" spans="1:88" s="7" customFormat="1" ht="10.5" customHeight="1" x14ac:dyDescent="0.15">
      <c r="A36" s="222"/>
      <c r="B36" s="222"/>
      <c r="C36" s="222"/>
      <c r="D36" s="222"/>
      <c r="E36" s="222"/>
      <c r="F36" s="257"/>
      <c r="G36" s="257"/>
      <c r="H36" s="257"/>
      <c r="I36" s="257"/>
      <c r="J36" s="257"/>
      <c r="K36" s="257"/>
      <c r="L36" s="223"/>
      <c r="M36" s="223"/>
      <c r="N36" s="223"/>
      <c r="O36" s="223"/>
      <c r="P36" s="223"/>
      <c r="Q36" s="223"/>
      <c r="R36" s="200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2"/>
      <c r="AO36" s="222"/>
      <c r="AP36" s="222"/>
      <c r="AQ36" s="222"/>
      <c r="AR36" s="222"/>
      <c r="AS36" s="222"/>
      <c r="AT36" s="222"/>
      <c r="AU36" s="222"/>
      <c r="AV36" s="222"/>
      <c r="AW36" s="238"/>
      <c r="AX36" s="238"/>
      <c r="AY36" s="238"/>
      <c r="AZ36" s="238"/>
      <c r="BA36" s="238"/>
      <c r="BB36" s="238"/>
      <c r="BC36" s="217"/>
      <c r="BD36" s="217"/>
      <c r="BE36" s="217"/>
      <c r="BF36" s="217"/>
      <c r="BG36" s="217"/>
      <c r="BH36" s="217"/>
      <c r="BI36" s="217"/>
      <c r="BJ36" s="217"/>
      <c r="CH36" s="152" t="s">
        <v>145</v>
      </c>
      <c r="CI36" s="152" t="s">
        <v>100</v>
      </c>
      <c r="CJ36" s="153" t="s">
        <v>146</v>
      </c>
    </row>
    <row r="37" spans="1:88" s="7" customFormat="1" ht="10.5" customHeight="1" x14ac:dyDescent="0.15">
      <c r="A37" s="222"/>
      <c r="B37" s="222"/>
      <c r="C37" s="222"/>
      <c r="D37" s="222"/>
      <c r="E37" s="222"/>
      <c r="F37" s="257"/>
      <c r="G37" s="257"/>
      <c r="H37" s="257"/>
      <c r="I37" s="257"/>
      <c r="J37" s="257"/>
      <c r="K37" s="257"/>
      <c r="L37" s="223" t="str">
        <f t="shared" ref="L37" si="3">IF(F37="","",VLOOKUP(F37,$CH$9:$CI$58,2,0))</f>
        <v/>
      </c>
      <c r="M37" s="223"/>
      <c r="N37" s="223"/>
      <c r="O37" s="223"/>
      <c r="P37" s="223"/>
      <c r="Q37" s="223"/>
      <c r="R37" s="197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  <c r="AL37" s="198"/>
      <c r="AM37" s="198"/>
      <c r="AN37" s="199"/>
      <c r="AO37" s="222"/>
      <c r="AP37" s="222"/>
      <c r="AQ37" s="222"/>
      <c r="AR37" s="222"/>
      <c r="AS37" s="222"/>
      <c r="AT37" s="222"/>
      <c r="AU37" s="222"/>
      <c r="AV37" s="222"/>
      <c r="AW37" s="238"/>
      <c r="AX37" s="238"/>
      <c r="AY37" s="238"/>
      <c r="AZ37" s="238"/>
      <c r="BA37" s="238"/>
      <c r="BB37" s="238"/>
      <c r="BC37" s="217"/>
      <c r="BD37" s="217"/>
      <c r="BE37" s="217"/>
      <c r="BF37" s="217"/>
      <c r="BG37" s="217"/>
      <c r="BH37" s="217"/>
      <c r="BI37" s="217"/>
      <c r="BJ37" s="217"/>
      <c r="CH37" s="152" t="s">
        <v>147</v>
      </c>
      <c r="CI37" s="152" t="s">
        <v>100</v>
      </c>
      <c r="CJ37" s="153" t="s">
        <v>148</v>
      </c>
    </row>
    <row r="38" spans="1:88" s="7" customFormat="1" ht="10.5" customHeight="1" x14ac:dyDescent="0.15">
      <c r="A38" s="222"/>
      <c r="B38" s="222"/>
      <c r="C38" s="222"/>
      <c r="D38" s="222"/>
      <c r="E38" s="222"/>
      <c r="F38" s="257"/>
      <c r="G38" s="257"/>
      <c r="H38" s="257"/>
      <c r="I38" s="257"/>
      <c r="J38" s="257"/>
      <c r="K38" s="257"/>
      <c r="L38" s="223"/>
      <c r="M38" s="223"/>
      <c r="N38" s="223"/>
      <c r="O38" s="223"/>
      <c r="P38" s="223"/>
      <c r="Q38" s="223"/>
      <c r="R38" s="200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2"/>
      <c r="AO38" s="222"/>
      <c r="AP38" s="222"/>
      <c r="AQ38" s="222"/>
      <c r="AR38" s="222"/>
      <c r="AS38" s="222"/>
      <c r="AT38" s="222"/>
      <c r="AU38" s="222"/>
      <c r="AV38" s="222"/>
      <c r="AW38" s="238"/>
      <c r="AX38" s="238"/>
      <c r="AY38" s="238"/>
      <c r="AZ38" s="238"/>
      <c r="BA38" s="238"/>
      <c r="BB38" s="238"/>
      <c r="BC38" s="217"/>
      <c r="BD38" s="217"/>
      <c r="BE38" s="217"/>
      <c r="BF38" s="217"/>
      <c r="BG38" s="217"/>
      <c r="BH38" s="217"/>
      <c r="BI38" s="217"/>
      <c r="BJ38" s="217"/>
      <c r="CH38" s="152" t="s">
        <v>149</v>
      </c>
      <c r="CI38" s="152" t="s">
        <v>100</v>
      </c>
      <c r="CJ38" s="153" t="s">
        <v>150</v>
      </c>
    </row>
    <row r="39" spans="1:88" s="7" customFormat="1" ht="10.5" customHeight="1" x14ac:dyDescent="0.15">
      <c r="A39" s="3"/>
      <c r="B39" s="5"/>
      <c r="C39" s="5"/>
      <c r="D39" s="5"/>
      <c r="S39" s="14"/>
      <c r="AO39" s="294" t="s">
        <v>20</v>
      </c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6"/>
      <c r="BC39" s="300">
        <f>SUM(BC29:BJ38)</f>
        <v>0</v>
      </c>
      <c r="BD39" s="301"/>
      <c r="BE39" s="301"/>
      <c r="BF39" s="301"/>
      <c r="BG39" s="301"/>
      <c r="BH39" s="301"/>
      <c r="BI39" s="301"/>
      <c r="BJ39" s="302"/>
      <c r="CH39" s="152" t="s">
        <v>151</v>
      </c>
      <c r="CI39" s="152" t="s">
        <v>100</v>
      </c>
      <c r="CJ39" s="153" t="s">
        <v>152</v>
      </c>
    </row>
    <row r="40" spans="1:88" s="7" customFormat="1" ht="10.5" customHeight="1" x14ac:dyDescent="0.15">
      <c r="A40" s="3"/>
      <c r="AO40" s="297"/>
      <c r="AP40" s="298"/>
      <c r="AQ40" s="298"/>
      <c r="AR40" s="298"/>
      <c r="AS40" s="298"/>
      <c r="AT40" s="298"/>
      <c r="AU40" s="298"/>
      <c r="AV40" s="298"/>
      <c r="AW40" s="298"/>
      <c r="AX40" s="298"/>
      <c r="AY40" s="298"/>
      <c r="AZ40" s="298"/>
      <c r="BA40" s="298"/>
      <c r="BB40" s="299"/>
      <c r="BC40" s="303"/>
      <c r="BD40" s="304"/>
      <c r="BE40" s="304"/>
      <c r="BF40" s="304"/>
      <c r="BG40" s="304"/>
      <c r="BH40" s="304"/>
      <c r="BI40" s="304"/>
      <c r="BJ40" s="305"/>
      <c r="CH40" s="152" t="s">
        <v>153</v>
      </c>
      <c r="CI40" s="152" t="s">
        <v>100</v>
      </c>
      <c r="CJ40" s="153" t="s">
        <v>154</v>
      </c>
    </row>
    <row r="41" spans="1:88" s="7" customFormat="1" ht="10.5" customHeight="1" x14ac:dyDescent="0.15">
      <c r="AW41" s="18"/>
      <c r="CH41" s="152" t="s">
        <v>155</v>
      </c>
      <c r="CI41" s="152" t="s">
        <v>100</v>
      </c>
      <c r="CJ41" s="153" t="s">
        <v>156</v>
      </c>
    </row>
    <row r="42" spans="1:88" s="7" customFormat="1" ht="10.5" customHeight="1" x14ac:dyDescent="0.15">
      <c r="A42" s="245" t="s">
        <v>45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56" t="s">
        <v>44</v>
      </c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W42" s="11"/>
      <c r="CH42" s="152" t="s">
        <v>157</v>
      </c>
      <c r="CI42" s="152" t="s">
        <v>100</v>
      </c>
      <c r="CJ42" s="153" t="s">
        <v>158</v>
      </c>
    </row>
    <row r="43" spans="1:88" s="7" customFormat="1" ht="10.5" customHeight="1" x14ac:dyDescent="0.15">
      <c r="A43" s="245"/>
      <c r="B43" s="245"/>
      <c r="C43" s="245"/>
      <c r="D43" s="245"/>
      <c r="E43" s="245"/>
      <c r="F43" s="245"/>
      <c r="G43" s="245"/>
      <c r="H43" s="245"/>
      <c r="I43" s="245"/>
      <c r="J43" s="245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W43" s="11"/>
      <c r="CH43" s="152" t="s">
        <v>159</v>
      </c>
      <c r="CI43" s="152" t="s">
        <v>100</v>
      </c>
      <c r="CJ43" s="153" t="s">
        <v>160</v>
      </c>
    </row>
    <row r="44" spans="1:88" s="7" customFormat="1" ht="10.5" customHeight="1" x14ac:dyDescent="0.15">
      <c r="A44" s="221" t="s">
        <v>16</v>
      </c>
      <c r="B44" s="221"/>
      <c r="C44" s="221"/>
      <c r="D44" s="221"/>
      <c r="E44" s="221"/>
      <c r="F44" s="221"/>
      <c r="G44" s="221"/>
      <c r="H44" s="221"/>
      <c r="I44" s="221"/>
      <c r="J44" s="221" t="s">
        <v>25</v>
      </c>
      <c r="K44" s="221"/>
      <c r="L44" s="221"/>
      <c r="M44" s="221"/>
      <c r="N44" s="221"/>
      <c r="O44" s="221"/>
      <c r="P44" s="221"/>
      <c r="Q44" s="221"/>
      <c r="R44" s="221"/>
      <c r="S44" s="221"/>
      <c r="T44" s="221" t="s">
        <v>37</v>
      </c>
      <c r="U44" s="221"/>
      <c r="V44" s="221"/>
      <c r="W44" s="221"/>
      <c r="X44" s="221"/>
      <c r="Y44" s="221"/>
      <c r="Z44" s="221"/>
      <c r="AA44" s="221"/>
      <c r="AB44" s="221"/>
      <c r="AC44" s="221"/>
      <c r="AD44" s="221" t="s">
        <v>26</v>
      </c>
      <c r="AE44" s="221"/>
      <c r="AF44" s="221"/>
      <c r="AG44" s="221"/>
      <c r="AH44" s="221"/>
      <c r="AI44" s="221"/>
      <c r="AJ44" s="221"/>
      <c r="AK44" s="221"/>
      <c r="AL44" s="221"/>
      <c r="AM44" s="221"/>
      <c r="AP44" s="18"/>
      <c r="AQ44" s="281" t="s">
        <v>48</v>
      </c>
      <c r="AR44" s="281"/>
      <c r="AS44" s="281"/>
      <c r="AT44" s="245" t="s">
        <v>46</v>
      </c>
      <c r="AU44" s="245"/>
      <c r="AV44" s="245"/>
      <c r="AW44" s="245"/>
      <c r="AX44" s="245"/>
      <c r="AY44" s="245"/>
      <c r="AZ44" s="245"/>
      <c r="CH44" s="152" t="s">
        <v>161</v>
      </c>
      <c r="CI44" s="152" t="s">
        <v>100</v>
      </c>
      <c r="CJ44" s="153" t="s">
        <v>162</v>
      </c>
    </row>
    <row r="45" spans="1:88" s="7" customFormat="1" ht="14.25" customHeight="1" x14ac:dyDescent="0.15">
      <c r="A45" s="221"/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21"/>
      <c r="AQ45" s="281"/>
      <c r="AR45" s="281"/>
      <c r="AS45" s="281"/>
      <c r="AT45" s="245"/>
      <c r="AU45" s="245"/>
      <c r="AV45" s="245"/>
      <c r="AW45" s="245"/>
      <c r="AX45" s="245"/>
      <c r="AY45" s="245"/>
      <c r="AZ45" s="245"/>
      <c r="CH45" s="152" t="s">
        <v>163</v>
      </c>
      <c r="CI45" s="152" t="s">
        <v>100</v>
      </c>
      <c r="CJ45" s="153" t="s">
        <v>164</v>
      </c>
    </row>
    <row r="46" spans="1:88" s="7" customFormat="1" ht="11.25" customHeight="1" x14ac:dyDescent="0.15">
      <c r="A46" s="284" t="s">
        <v>17</v>
      </c>
      <c r="B46" s="284"/>
      <c r="C46" s="284"/>
      <c r="D46" s="284"/>
      <c r="E46" s="284"/>
      <c r="F46" s="284"/>
      <c r="G46" s="284"/>
      <c r="H46" s="284"/>
      <c r="I46" s="284"/>
      <c r="J46" s="285">
        <f>SUMIF($A$29:$E$38,"1",$BC$29:$BJ$38)</f>
        <v>0</v>
      </c>
      <c r="K46" s="286"/>
      <c r="L46" s="286"/>
      <c r="M46" s="286"/>
      <c r="N46" s="286"/>
      <c r="O46" s="286"/>
      <c r="P46" s="286"/>
      <c r="Q46" s="286"/>
      <c r="R46" s="286"/>
      <c r="S46" s="287"/>
      <c r="T46" s="282">
        <f>ROUNDDOWN(J46*0.1,0)</f>
        <v>0</v>
      </c>
      <c r="U46" s="282"/>
      <c r="V46" s="282"/>
      <c r="W46" s="282"/>
      <c r="X46" s="282"/>
      <c r="Y46" s="282"/>
      <c r="Z46" s="282"/>
      <c r="AA46" s="282"/>
      <c r="AB46" s="282"/>
      <c r="AC46" s="282"/>
      <c r="AD46" s="282">
        <f>J46+T46</f>
        <v>0</v>
      </c>
      <c r="AE46" s="282"/>
      <c r="AF46" s="282"/>
      <c r="AG46" s="282"/>
      <c r="AH46" s="282"/>
      <c r="AI46" s="282"/>
      <c r="AJ46" s="282"/>
      <c r="AK46" s="282"/>
      <c r="AL46" s="282"/>
      <c r="AM46" s="282"/>
      <c r="AT46" s="256" t="s">
        <v>40</v>
      </c>
      <c r="AU46" s="256"/>
      <c r="AV46" s="256"/>
      <c r="AW46" s="256"/>
      <c r="AX46" s="256"/>
      <c r="AY46" s="256"/>
      <c r="AZ46" s="256"/>
      <c r="BA46" s="256"/>
      <c r="BB46" s="256"/>
      <c r="BC46" s="256"/>
      <c r="BD46" s="256"/>
      <c r="BE46" s="256"/>
      <c r="BF46" s="256"/>
      <c r="CH46" s="152" t="s">
        <v>165</v>
      </c>
      <c r="CI46" s="152" t="s">
        <v>100</v>
      </c>
      <c r="CJ46" s="153" t="s">
        <v>166</v>
      </c>
    </row>
    <row r="47" spans="1:88" s="7" customFormat="1" ht="12" customHeight="1" x14ac:dyDescent="0.15">
      <c r="A47" s="284"/>
      <c r="B47" s="284"/>
      <c r="C47" s="284"/>
      <c r="D47" s="284"/>
      <c r="E47" s="284"/>
      <c r="F47" s="284"/>
      <c r="G47" s="284"/>
      <c r="H47" s="284"/>
      <c r="I47" s="284"/>
      <c r="J47" s="288"/>
      <c r="K47" s="289"/>
      <c r="L47" s="289"/>
      <c r="M47" s="289"/>
      <c r="N47" s="289"/>
      <c r="O47" s="289"/>
      <c r="P47" s="289"/>
      <c r="Q47" s="289"/>
      <c r="R47" s="289"/>
      <c r="S47" s="290"/>
      <c r="T47" s="282"/>
      <c r="U47" s="282"/>
      <c r="V47" s="282"/>
      <c r="W47" s="282"/>
      <c r="X47" s="282"/>
      <c r="Y47" s="282"/>
      <c r="Z47" s="282"/>
      <c r="AA47" s="282"/>
      <c r="AB47" s="282"/>
      <c r="AC47" s="282"/>
      <c r="AD47" s="282"/>
      <c r="AE47" s="282"/>
      <c r="AF47" s="282"/>
      <c r="AG47" s="282"/>
      <c r="AH47" s="282"/>
      <c r="AI47" s="282"/>
      <c r="AJ47" s="282"/>
      <c r="AK47" s="282"/>
      <c r="AL47" s="282"/>
      <c r="AM47" s="282"/>
      <c r="AT47" s="256"/>
      <c r="AU47" s="256"/>
      <c r="AV47" s="256"/>
      <c r="AW47" s="256"/>
      <c r="AX47" s="256"/>
      <c r="AY47" s="256"/>
      <c r="AZ47" s="256"/>
      <c r="BA47" s="256"/>
      <c r="BB47" s="256"/>
      <c r="BC47" s="256"/>
      <c r="BD47" s="256"/>
      <c r="BE47" s="256"/>
      <c r="BF47" s="256"/>
      <c r="CH47" s="152" t="s">
        <v>167</v>
      </c>
      <c r="CI47" s="152" t="s">
        <v>100</v>
      </c>
      <c r="CJ47" s="153" t="s">
        <v>168</v>
      </c>
    </row>
    <row r="48" spans="1:88" s="7" customFormat="1" ht="9.9499999999999993" customHeight="1" x14ac:dyDescent="0.15">
      <c r="A48" s="284" t="s">
        <v>18</v>
      </c>
      <c r="B48" s="284"/>
      <c r="C48" s="284"/>
      <c r="D48" s="284"/>
      <c r="E48" s="284"/>
      <c r="F48" s="284"/>
      <c r="G48" s="284"/>
      <c r="H48" s="284"/>
      <c r="I48" s="284"/>
      <c r="J48" s="285">
        <f>SUMIF($A$29:$E$38,"2",$BC$29:$BJ$38)</f>
        <v>0</v>
      </c>
      <c r="K48" s="286"/>
      <c r="L48" s="286"/>
      <c r="M48" s="286"/>
      <c r="N48" s="286"/>
      <c r="O48" s="286"/>
      <c r="P48" s="286"/>
      <c r="Q48" s="286"/>
      <c r="R48" s="286"/>
      <c r="S48" s="287"/>
      <c r="T48" s="282">
        <f>ROUNDDOWN(J48*0.08,0)</f>
        <v>0</v>
      </c>
      <c r="U48" s="282"/>
      <c r="V48" s="282"/>
      <c r="W48" s="282"/>
      <c r="X48" s="282"/>
      <c r="Y48" s="282"/>
      <c r="Z48" s="282"/>
      <c r="AA48" s="282"/>
      <c r="AB48" s="282"/>
      <c r="AC48" s="282"/>
      <c r="AD48" s="282">
        <f>J48+T48</f>
        <v>0</v>
      </c>
      <c r="AE48" s="282"/>
      <c r="AF48" s="282"/>
      <c r="AG48" s="282"/>
      <c r="AH48" s="282"/>
      <c r="AI48" s="282"/>
      <c r="AJ48" s="282"/>
      <c r="AK48" s="282"/>
      <c r="AL48" s="282"/>
      <c r="AM48" s="282"/>
      <c r="AT48" s="256" t="s">
        <v>231</v>
      </c>
      <c r="AU48" s="256"/>
      <c r="AV48" s="256"/>
      <c r="AW48" s="256"/>
      <c r="AX48" s="256"/>
      <c r="AY48" s="256"/>
      <c r="AZ48" s="256"/>
      <c r="BA48" s="256"/>
      <c r="BB48" s="256"/>
      <c r="BC48" s="256"/>
      <c r="BD48" s="256"/>
      <c r="BE48" s="256"/>
      <c r="BF48" s="256"/>
      <c r="BG48" s="256"/>
      <c r="CH48" s="152" t="s">
        <v>169</v>
      </c>
      <c r="CI48" s="152" t="s">
        <v>100</v>
      </c>
      <c r="CJ48" s="153" t="s">
        <v>170</v>
      </c>
    </row>
    <row r="49" spans="1:88" s="7" customFormat="1" ht="9.9499999999999993" customHeight="1" x14ac:dyDescent="0.15">
      <c r="A49" s="284"/>
      <c r="B49" s="284"/>
      <c r="C49" s="284"/>
      <c r="D49" s="284"/>
      <c r="E49" s="284"/>
      <c r="F49" s="284"/>
      <c r="G49" s="284"/>
      <c r="H49" s="284"/>
      <c r="I49" s="284"/>
      <c r="J49" s="288"/>
      <c r="K49" s="289"/>
      <c r="L49" s="289"/>
      <c r="M49" s="289"/>
      <c r="N49" s="289"/>
      <c r="O49" s="289"/>
      <c r="P49" s="289"/>
      <c r="Q49" s="289"/>
      <c r="R49" s="289"/>
      <c r="S49" s="290"/>
      <c r="T49" s="282"/>
      <c r="U49" s="282"/>
      <c r="V49" s="282"/>
      <c r="W49" s="282"/>
      <c r="X49" s="282"/>
      <c r="Y49" s="282"/>
      <c r="Z49" s="282"/>
      <c r="AA49" s="282"/>
      <c r="AB49" s="282"/>
      <c r="AC49" s="282"/>
      <c r="AD49" s="282"/>
      <c r="AE49" s="282"/>
      <c r="AF49" s="282"/>
      <c r="AG49" s="282"/>
      <c r="AH49" s="282"/>
      <c r="AI49" s="282"/>
      <c r="AJ49" s="282"/>
      <c r="AK49" s="282"/>
      <c r="AL49" s="282"/>
      <c r="AM49" s="282"/>
      <c r="AN49" s="6"/>
      <c r="AO49" s="6"/>
      <c r="AP49" s="1"/>
      <c r="AQ49" s="1"/>
      <c r="AR49" s="1"/>
      <c r="AT49" s="256"/>
      <c r="AU49" s="256"/>
      <c r="AV49" s="256"/>
      <c r="AW49" s="256"/>
      <c r="AX49" s="256"/>
      <c r="AY49" s="256"/>
      <c r="AZ49" s="256"/>
      <c r="BA49" s="256"/>
      <c r="BB49" s="256"/>
      <c r="BC49" s="256"/>
      <c r="BD49" s="256"/>
      <c r="BE49" s="256"/>
      <c r="BF49" s="256"/>
      <c r="BG49" s="256"/>
      <c r="BH49" s="21"/>
      <c r="CH49" s="152" t="s">
        <v>171</v>
      </c>
      <c r="CI49" s="152" t="s">
        <v>100</v>
      </c>
      <c r="CJ49" s="153" t="s">
        <v>172</v>
      </c>
    </row>
    <row r="50" spans="1:88" s="7" customFormat="1" ht="9.9499999999999993" customHeight="1" x14ac:dyDescent="0.15">
      <c r="A50" s="284" t="s">
        <v>19</v>
      </c>
      <c r="B50" s="284"/>
      <c r="C50" s="284"/>
      <c r="D50" s="284"/>
      <c r="E50" s="284"/>
      <c r="F50" s="284"/>
      <c r="G50" s="284"/>
      <c r="H50" s="284"/>
      <c r="I50" s="284"/>
      <c r="J50" s="285">
        <f>SUMIF($A$29:$E$38,"0",$BC$29:$BJ$38)</f>
        <v>0</v>
      </c>
      <c r="K50" s="286"/>
      <c r="L50" s="286"/>
      <c r="M50" s="286"/>
      <c r="N50" s="286"/>
      <c r="O50" s="286"/>
      <c r="P50" s="286"/>
      <c r="Q50" s="286"/>
      <c r="R50" s="286"/>
      <c r="S50" s="287"/>
      <c r="T50" s="282">
        <f>ROUNDDOWN(J50*0,0)</f>
        <v>0</v>
      </c>
      <c r="U50" s="282"/>
      <c r="V50" s="282"/>
      <c r="W50" s="282"/>
      <c r="X50" s="282"/>
      <c r="Y50" s="282"/>
      <c r="Z50" s="282"/>
      <c r="AA50" s="282"/>
      <c r="AB50" s="282"/>
      <c r="AC50" s="282"/>
      <c r="AD50" s="282">
        <f>J50+T50</f>
        <v>0</v>
      </c>
      <c r="AE50" s="282"/>
      <c r="AF50" s="282"/>
      <c r="AG50" s="282"/>
      <c r="AH50" s="282"/>
      <c r="AI50" s="282"/>
      <c r="AJ50" s="282"/>
      <c r="AK50" s="282"/>
      <c r="AL50" s="282"/>
      <c r="AM50" s="282"/>
      <c r="AN50" s="6"/>
      <c r="AO50" s="6"/>
      <c r="AP50" s="1"/>
      <c r="AQ50" s="1"/>
      <c r="AR50" s="1"/>
      <c r="AS50" s="21"/>
      <c r="AT50" s="256" t="s">
        <v>41</v>
      </c>
      <c r="AU50" s="256"/>
      <c r="AV50" s="256"/>
      <c r="AW50" s="256"/>
      <c r="AX50" s="256"/>
      <c r="AY50" s="256"/>
      <c r="AZ50" s="256"/>
      <c r="BA50" s="256"/>
      <c r="BB50" s="256"/>
      <c r="BC50" s="256"/>
      <c r="BD50" s="256"/>
      <c r="BE50" s="256"/>
      <c r="BF50" s="256"/>
      <c r="BP50" s="15"/>
      <c r="CH50" s="152" t="s">
        <v>173</v>
      </c>
      <c r="CI50" s="152" t="s">
        <v>100</v>
      </c>
      <c r="CJ50" s="153" t="s">
        <v>174</v>
      </c>
    </row>
    <row r="51" spans="1:88" s="7" customFormat="1" ht="9.9499999999999993" customHeight="1" x14ac:dyDescent="0.15">
      <c r="A51" s="284"/>
      <c r="B51" s="284"/>
      <c r="C51" s="284"/>
      <c r="D51" s="284"/>
      <c r="E51" s="284"/>
      <c r="F51" s="284"/>
      <c r="G51" s="284"/>
      <c r="H51" s="284"/>
      <c r="I51" s="284"/>
      <c r="J51" s="288"/>
      <c r="K51" s="289"/>
      <c r="L51" s="289"/>
      <c r="M51" s="289"/>
      <c r="N51" s="289"/>
      <c r="O51" s="289"/>
      <c r="P51" s="289"/>
      <c r="Q51" s="289"/>
      <c r="R51" s="289"/>
      <c r="S51" s="290"/>
      <c r="T51" s="282"/>
      <c r="U51" s="282"/>
      <c r="V51" s="282"/>
      <c r="W51" s="282"/>
      <c r="X51" s="282"/>
      <c r="Y51" s="282"/>
      <c r="Z51" s="282"/>
      <c r="AA51" s="282"/>
      <c r="AB51" s="282"/>
      <c r="AC51" s="282"/>
      <c r="AD51" s="282"/>
      <c r="AE51" s="282"/>
      <c r="AF51" s="282"/>
      <c r="AG51" s="282"/>
      <c r="AH51" s="282"/>
      <c r="AI51" s="282"/>
      <c r="AJ51" s="282"/>
      <c r="AK51" s="282"/>
      <c r="AL51" s="282"/>
      <c r="AM51" s="282"/>
      <c r="AN51" s="6"/>
      <c r="AO51" s="6"/>
      <c r="AQ51" s="1"/>
      <c r="AR51" s="1"/>
      <c r="AT51" s="256"/>
      <c r="AU51" s="256"/>
      <c r="AV51" s="256"/>
      <c r="AW51" s="256"/>
      <c r="AX51" s="256"/>
      <c r="AY51" s="256"/>
      <c r="AZ51" s="256"/>
      <c r="BA51" s="256"/>
      <c r="BB51" s="256"/>
      <c r="BC51" s="256"/>
      <c r="BD51" s="256"/>
      <c r="BE51" s="256"/>
      <c r="BF51" s="256"/>
      <c r="BP51" s="15"/>
      <c r="CH51" s="152" t="s">
        <v>175</v>
      </c>
      <c r="CI51" s="152" t="s">
        <v>112</v>
      </c>
      <c r="CJ51" s="153" t="s">
        <v>176</v>
      </c>
    </row>
    <row r="52" spans="1:88" s="7" customFormat="1" ht="9.9499999999999993" customHeight="1" x14ac:dyDescent="0.15">
      <c r="A52" s="246" t="s">
        <v>13</v>
      </c>
      <c r="B52" s="246"/>
      <c r="C52" s="246"/>
      <c r="D52" s="246"/>
      <c r="E52" s="246"/>
      <c r="F52" s="246"/>
      <c r="G52" s="246"/>
      <c r="H52" s="246"/>
      <c r="I52" s="246"/>
      <c r="J52" s="282">
        <f>SUM(J46:S51)</f>
        <v>0</v>
      </c>
      <c r="K52" s="282"/>
      <c r="L52" s="282"/>
      <c r="M52" s="282"/>
      <c r="N52" s="282"/>
      <c r="O52" s="282"/>
      <c r="P52" s="282"/>
      <c r="Q52" s="282"/>
      <c r="R52" s="282"/>
      <c r="S52" s="282"/>
      <c r="T52" s="282">
        <f t="shared" ref="T52" si="4">SUM(T46:AC51)</f>
        <v>0</v>
      </c>
      <c r="U52" s="282"/>
      <c r="V52" s="282"/>
      <c r="W52" s="282"/>
      <c r="X52" s="282"/>
      <c r="Y52" s="282"/>
      <c r="Z52" s="282"/>
      <c r="AA52" s="282"/>
      <c r="AB52" s="282"/>
      <c r="AC52" s="282"/>
      <c r="AD52" s="282">
        <f t="shared" ref="AD52" si="5">SUM(AD46:AM51)</f>
        <v>0</v>
      </c>
      <c r="AE52" s="282"/>
      <c r="AF52" s="282"/>
      <c r="AG52" s="282"/>
      <c r="AH52" s="282"/>
      <c r="AI52" s="282"/>
      <c r="AJ52" s="282"/>
      <c r="AK52" s="282"/>
      <c r="AL52" s="282"/>
      <c r="AM52" s="282"/>
      <c r="AN52" s="6"/>
      <c r="AO52" s="6"/>
      <c r="AP52" s="6"/>
      <c r="AQ52" s="6"/>
      <c r="AR52" s="6"/>
      <c r="AS52" s="6"/>
      <c r="AT52" s="6"/>
      <c r="AU52" s="6"/>
      <c r="AW52" s="12"/>
      <c r="CH52" s="152" t="s">
        <v>177</v>
      </c>
      <c r="CI52" s="152" t="s">
        <v>178</v>
      </c>
      <c r="CJ52" s="153" t="s">
        <v>179</v>
      </c>
    </row>
    <row r="53" spans="1:88" s="7" customFormat="1" ht="10.5" customHeight="1" x14ac:dyDescent="0.15">
      <c r="A53" s="246"/>
      <c r="B53" s="246"/>
      <c r="C53" s="246"/>
      <c r="D53" s="246"/>
      <c r="E53" s="246"/>
      <c r="F53" s="246"/>
      <c r="G53" s="246"/>
      <c r="H53" s="246"/>
      <c r="I53" s="246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282"/>
      <c r="U53" s="282"/>
      <c r="V53" s="282"/>
      <c r="W53" s="282"/>
      <c r="X53" s="282"/>
      <c r="Y53" s="282"/>
      <c r="Z53" s="282"/>
      <c r="AA53" s="282"/>
      <c r="AB53" s="282"/>
      <c r="AC53" s="282"/>
      <c r="AD53" s="282"/>
      <c r="AE53" s="282"/>
      <c r="AF53" s="282"/>
      <c r="AG53" s="282"/>
      <c r="AH53" s="282"/>
      <c r="AI53" s="282"/>
      <c r="AJ53" s="282"/>
      <c r="AK53" s="282"/>
      <c r="AL53" s="282"/>
      <c r="AM53" s="282"/>
      <c r="AN53" s="6"/>
      <c r="AO53" s="6"/>
      <c r="AP53" s="6"/>
      <c r="AQ53" s="6"/>
      <c r="AR53" s="6"/>
      <c r="AS53" s="6"/>
      <c r="AT53" s="306" t="s">
        <v>232</v>
      </c>
      <c r="AU53" s="306"/>
      <c r="AV53" s="306"/>
      <c r="AW53" s="306"/>
      <c r="AX53" s="306"/>
      <c r="AY53" s="306"/>
      <c r="AZ53" s="306"/>
      <c r="BA53" s="306"/>
      <c r="BB53" s="306"/>
      <c r="BC53" s="306"/>
      <c r="CH53" s="152" t="s">
        <v>180</v>
      </c>
      <c r="CI53" s="152" t="s">
        <v>112</v>
      </c>
      <c r="CJ53" s="153" t="s">
        <v>181</v>
      </c>
    </row>
    <row r="54" spans="1:88" s="7" customFormat="1" ht="10.5" customHeight="1" x14ac:dyDescent="0.15">
      <c r="A54" s="32"/>
      <c r="B54" s="32"/>
      <c r="C54" s="32"/>
      <c r="D54" s="32"/>
      <c r="E54" s="32"/>
      <c r="F54" s="32"/>
      <c r="G54" s="32"/>
      <c r="H54" s="32"/>
      <c r="I54" s="32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6"/>
      <c r="AO54" s="6"/>
      <c r="AP54" s="6"/>
      <c r="AQ54" s="6"/>
      <c r="AR54" s="6"/>
      <c r="AS54" s="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CH54" s="152" t="s">
        <v>182</v>
      </c>
      <c r="CI54" s="152" t="s">
        <v>183</v>
      </c>
      <c r="CJ54" s="153" t="s">
        <v>184</v>
      </c>
    </row>
    <row r="55" spans="1:88" s="7" customFormat="1" ht="12.75" customHeight="1" x14ac:dyDescent="0.15">
      <c r="A55" s="26"/>
      <c r="B55" s="26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8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7"/>
      <c r="AW55" s="29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CH55" s="152" t="s">
        <v>185</v>
      </c>
      <c r="CI55" s="152" t="s">
        <v>186</v>
      </c>
      <c r="CJ55" s="153" t="s">
        <v>187</v>
      </c>
    </row>
    <row r="56" spans="1:88" s="7" customFormat="1" ht="12.75" customHeight="1" x14ac:dyDescent="0.15">
      <c r="A56" s="33"/>
      <c r="B56" s="3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18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14"/>
      <c r="AW56" s="12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CH56" s="152" t="s">
        <v>244</v>
      </c>
      <c r="CI56" s="152" t="s">
        <v>189</v>
      </c>
      <c r="CJ56" s="153" t="s">
        <v>245</v>
      </c>
    </row>
    <row r="57" spans="1:88" s="7" customFormat="1" ht="9.9499999999999993" customHeight="1" x14ac:dyDescent="0.15">
      <c r="A57" s="292" t="s">
        <v>52</v>
      </c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3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8"/>
      <c r="CH57" s="152" t="s">
        <v>246</v>
      </c>
      <c r="CI57" s="152" t="s">
        <v>97</v>
      </c>
      <c r="CJ57" s="153" t="s">
        <v>247</v>
      </c>
    </row>
    <row r="58" spans="1:88" s="7" customFormat="1" ht="9.9499999999999993" customHeight="1" x14ac:dyDescent="0.15">
      <c r="A58" s="293"/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3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8"/>
      <c r="CH58" s="152" t="s">
        <v>191</v>
      </c>
      <c r="CI58" s="152" t="s">
        <v>192</v>
      </c>
      <c r="CJ58" s="153" t="s">
        <v>193</v>
      </c>
    </row>
    <row r="59" spans="1:88" s="7" customFormat="1" ht="22.5" customHeight="1" x14ac:dyDescent="0.15">
      <c r="A59" s="279" t="s">
        <v>49</v>
      </c>
      <c r="B59" s="279"/>
      <c r="C59" s="279"/>
      <c r="D59" s="279"/>
      <c r="E59" s="279"/>
      <c r="F59" s="279"/>
      <c r="G59" s="279"/>
      <c r="H59" s="279"/>
      <c r="I59" s="279"/>
      <c r="J59" s="279"/>
      <c r="K59" s="279"/>
      <c r="L59" s="279"/>
      <c r="M59" s="319" t="s">
        <v>9</v>
      </c>
      <c r="N59" s="319"/>
      <c r="O59" s="319"/>
      <c r="P59" s="319"/>
      <c r="Q59" s="319"/>
      <c r="R59" s="319"/>
      <c r="S59" s="307" t="s">
        <v>50</v>
      </c>
      <c r="T59" s="308"/>
      <c r="U59" s="308"/>
      <c r="V59" s="308"/>
      <c r="W59" s="308"/>
      <c r="X59" s="308"/>
      <c r="Y59" s="308"/>
      <c r="Z59" s="308"/>
      <c r="AA59" s="308"/>
      <c r="AB59" s="308"/>
      <c r="AC59" s="308"/>
      <c r="AD59" s="308"/>
      <c r="AE59" s="308"/>
      <c r="AF59" s="308"/>
      <c r="AG59" s="308"/>
      <c r="AH59" s="308"/>
      <c r="AI59" s="308"/>
      <c r="AJ59" s="308"/>
      <c r="AK59" s="308"/>
      <c r="AL59" s="308"/>
      <c r="AM59" s="308"/>
      <c r="AN59" s="308"/>
      <c r="AO59" s="309"/>
      <c r="AP59" s="279" t="s">
        <v>25</v>
      </c>
      <c r="AQ59" s="279"/>
      <c r="AR59" s="279"/>
      <c r="AS59" s="279"/>
      <c r="AT59" s="279"/>
      <c r="AU59" s="279"/>
      <c r="AV59" s="279"/>
      <c r="AW59" s="291" t="s">
        <v>200</v>
      </c>
      <c r="AX59" s="291"/>
      <c r="AY59" s="291"/>
      <c r="AZ59" s="291"/>
      <c r="BA59" s="291"/>
      <c r="BB59" s="291"/>
      <c r="BC59" s="291"/>
      <c r="BD59" s="279" t="s">
        <v>26</v>
      </c>
      <c r="BE59" s="279"/>
      <c r="BF59" s="279"/>
      <c r="BG59" s="279"/>
      <c r="BH59" s="279"/>
      <c r="BI59" s="279"/>
      <c r="BJ59" s="279"/>
      <c r="CH59" s="152" t="s">
        <v>194</v>
      </c>
      <c r="CI59" s="152" t="s">
        <v>195</v>
      </c>
      <c r="CJ59" s="153" t="s">
        <v>196</v>
      </c>
    </row>
    <row r="60" spans="1:88" s="7" customFormat="1" ht="22.5" customHeight="1" x14ac:dyDescent="0.15">
      <c r="A60" s="313"/>
      <c r="B60" s="313"/>
      <c r="C60" s="313"/>
      <c r="D60" s="313"/>
      <c r="E60" s="313"/>
      <c r="F60" s="313"/>
      <c r="G60" s="313"/>
      <c r="H60" s="313"/>
      <c r="I60" s="313"/>
      <c r="J60" s="313"/>
      <c r="K60" s="313"/>
      <c r="L60" s="313"/>
      <c r="M60" s="315"/>
      <c r="N60" s="315"/>
      <c r="O60" s="315"/>
      <c r="P60" s="315"/>
      <c r="Q60" s="315"/>
      <c r="R60" s="315"/>
      <c r="S60" s="310"/>
      <c r="T60" s="311"/>
      <c r="U60" s="311"/>
      <c r="V60" s="311"/>
      <c r="W60" s="311"/>
      <c r="X60" s="311"/>
      <c r="Y60" s="311"/>
      <c r="Z60" s="311"/>
      <c r="AA60" s="311"/>
      <c r="AB60" s="311"/>
      <c r="AC60" s="311"/>
      <c r="AD60" s="311"/>
      <c r="AE60" s="311"/>
      <c r="AF60" s="311"/>
      <c r="AG60" s="311"/>
      <c r="AH60" s="311"/>
      <c r="AI60" s="311"/>
      <c r="AJ60" s="311"/>
      <c r="AK60" s="311"/>
      <c r="AL60" s="311"/>
      <c r="AM60" s="311"/>
      <c r="AN60" s="311"/>
      <c r="AO60" s="312"/>
      <c r="AP60" s="314"/>
      <c r="AQ60" s="314"/>
      <c r="AR60" s="314"/>
      <c r="AS60" s="314"/>
      <c r="AT60" s="314"/>
      <c r="AU60" s="314"/>
      <c r="AV60" s="314"/>
      <c r="AW60" s="278">
        <f>AP60*0.1</f>
        <v>0</v>
      </c>
      <c r="AX60" s="278"/>
      <c r="AY60" s="278"/>
      <c r="AZ60" s="278"/>
      <c r="BA60" s="278"/>
      <c r="BB60" s="278"/>
      <c r="BC60" s="278"/>
      <c r="BD60" s="278">
        <f>AP60+AW60</f>
        <v>0</v>
      </c>
      <c r="BE60" s="278"/>
      <c r="BF60" s="278"/>
      <c r="BG60" s="278"/>
      <c r="BH60" s="278"/>
      <c r="BI60" s="278"/>
      <c r="BJ60" s="278"/>
      <c r="CH60" s="152" t="s">
        <v>197</v>
      </c>
      <c r="CI60" s="152" t="s">
        <v>198</v>
      </c>
      <c r="CJ60" s="153" t="s">
        <v>199</v>
      </c>
    </row>
    <row r="61" spans="1:88" s="7" customFormat="1" ht="22.5" customHeight="1" x14ac:dyDescent="0.15">
      <c r="A61" s="313"/>
      <c r="B61" s="313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5"/>
      <c r="N61" s="315"/>
      <c r="O61" s="315"/>
      <c r="P61" s="315"/>
      <c r="Q61" s="315"/>
      <c r="R61" s="315"/>
      <c r="S61" s="310"/>
      <c r="T61" s="311"/>
      <c r="U61" s="311"/>
      <c r="V61" s="311"/>
      <c r="W61" s="311"/>
      <c r="X61" s="311"/>
      <c r="Y61" s="311"/>
      <c r="Z61" s="311"/>
      <c r="AA61" s="311"/>
      <c r="AB61" s="311"/>
      <c r="AC61" s="311"/>
      <c r="AD61" s="311"/>
      <c r="AE61" s="311"/>
      <c r="AF61" s="311"/>
      <c r="AG61" s="311"/>
      <c r="AH61" s="311"/>
      <c r="AI61" s="311"/>
      <c r="AJ61" s="311"/>
      <c r="AK61" s="311"/>
      <c r="AL61" s="311"/>
      <c r="AM61" s="311"/>
      <c r="AN61" s="311"/>
      <c r="AO61" s="312"/>
      <c r="AP61" s="314"/>
      <c r="AQ61" s="314"/>
      <c r="AR61" s="314"/>
      <c r="AS61" s="314"/>
      <c r="AT61" s="314"/>
      <c r="AU61" s="314"/>
      <c r="AV61" s="314"/>
      <c r="AW61" s="278">
        <f t="shared" ref="AW61:AW64" si="6">AP61*0.1</f>
        <v>0</v>
      </c>
      <c r="AX61" s="278"/>
      <c r="AY61" s="278"/>
      <c r="AZ61" s="278"/>
      <c r="BA61" s="278"/>
      <c r="BB61" s="278"/>
      <c r="BC61" s="278"/>
      <c r="BD61" s="278">
        <f t="shared" ref="BD61:BD64" si="7">AP61+AW61</f>
        <v>0</v>
      </c>
      <c r="BE61" s="278"/>
      <c r="BF61" s="278"/>
      <c r="BG61" s="278"/>
      <c r="BH61" s="278"/>
      <c r="BI61" s="278"/>
      <c r="BJ61" s="278"/>
      <c r="CH61" s="6"/>
      <c r="CI61" s="6"/>
      <c r="CJ61" s="6"/>
    </row>
    <row r="62" spans="1:88" s="7" customFormat="1" ht="22.5" customHeight="1" x14ac:dyDescent="0.15">
      <c r="A62" s="313"/>
      <c r="B62" s="313"/>
      <c r="C62" s="313"/>
      <c r="D62" s="313"/>
      <c r="E62" s="313"/>
      <c r="F62" s="313"/>
      <c r="G62" s="313"/>
      <c r="H62" s="313"/>
      <c r="I62" s="313"/>
      <c r="J62" s="313"/>
      <c r="K62" s="313"/>
      <c r="L62" s="313"/>
      <c r="M62" s="315"/>
      <c r="N62" s="315"/>
      <c r="O62" s="315"/>
      <c r="P62" s="315"/>
      <c r="Q62" s="315"/>
      <c r="R62" s="315"/>
      <c r="S62" s="310"/>
      <c r="T62" s="311"/>
      <c r="U62" s="311"/>
      <c r="V62" s="311"/>
      <c r="W62" s="311"/>
      <c r="X62" s="311"/>
      <c r="Y62" s="311"/>
      <c r="Z62" s="311"/>
      <c r="AA62" s="311"/>
      <c r="AB62" s="311"/>
      <c r="AC62" s="311"/>
      <c r="AD62" s="311"/>
      <c r="AE62" s="311"/>
      <c r="AF62" s="311"/>
      <c r="AG62" s="311"/>
      <c r="AH62" s="311"/>
      <c r="AI62" s="311"/>
      <c r="AJ62" s="311"/>
      <c r="AK62" s="311"/>
      <c r="AL62" s="311"/>
      <c r="AM62" s="311"/>
      <c r="AN62" s="311"/>
      <c r="AO62" s="312"/>
      <c r="AP62" s="314"/>
      <c r="AQ62" s="314"/>
      <c r="AR62" s="314"/>
      <c r="AS62" s="314"/>
      <c r="AT62" s="314"/>
      <c r="AU62" s="314"/>
      <c r="AV62" s="314"/>
      <c r="AW62" s="278">
        <f t="shared" si="6"/>
        <v>0</v>
      </c>
      <c r="AX62" s="278"/>
      <c r="AY62" s="278"/>
      <c r="AZ62" s="278"/>
      <c r="BA62" s="278"/>
      <c r="BB62" s="278"/>
      <c r="BC62" s="278"/>
      <c r="BD62" s="278">
        <f t="shared" si="7"/>
        <v>0</v>
      </c>
      <c r="BE62" s="278"/>
      <c r="BF62" s="278"/>
      <c r="BG62" s="278"/>
      <c r="BH62" s="278"/>
      <c r="BI62" s="278"/>
      <c r="BJ62" s="278"/>
      <c r="BK62" s="31"/>
      <c r="BL62" s="31"/>
      <c r="BM62" s="31"/>
      <c r="BN62" s="31"/>
      <c r="BO62" s="31"/>
      <c r="BP62" s="31"/>
      <c r="BQ62" s="31"/>
      <c r="BR62" s="31"/>
      <c r="BS62" s="31"/>
      <c r="CH62" s="6"/>
      <c r="CI62" s="6"/>
      <c r="CJ62" s="6"/>
    </row>
    <row r="63" spans="1:88" s="7" customFormat="1" ht="22.5" customHeight="1" x14ac:dyDescent="0.15">
      <c r="A63" s="313"/>
      <c r="B63" s="313"/>
      <c r="C63" s="313"/>
      <c r="D63" s="313"/>
      <c r="E63" s="313"/>
      <c r="F63" s="313"/>
      <c r="G63" s="313"/>
      <c r="H63" s="313"/>
      <c r="I63" s="313"/>
      <c r="J63" s="313"/>
      <c r="K63" s="313"/>
      <c r="L63" s="313"/>
      <c r="M63" s="315"/>
      <c r="N63" s="315"/>
      <c r="O63" s="315"/>
      <c r="P63" s="315"/>
      <c r="Q63" s="315"/>
      <c r="R63" s="315"/>
      <c r="S63" s="310"/>
      <c r="T63" s="311"/>
      <c r="U63" s="311"/>
      <c r="V63" s="311"/>
      <c r="W63" s="311"/>
      <c r="X63" s="311"/>
      <c r="Y63" s="311"/>
      <c r="Z63" s="311"/>
      <c r="AA63" s="311"/>
      <c r="AB63" s="311"/>
      <c r="AC63" s="311"/>
      <c r="AD63" s="311"/>
      <c r="AE63" s="311"/>
      <c r="AF63" s="311"/>
      <c r="AG63" s="311"/>
      <c r="AH63" s="311"/>
      <c r="AI63" s="311"/>
      <c r="AJ63" s="311"/>
      <c r="AK63" s="311"/>
      <c r="AL63" s="311"/>
      <c r="AM63" s="311"/>
      <c r="AN63" s="311"/>
      <c r="AO63" s="312"/>
      <c r="AP63" s="314"/>
      <c r="AQ63" s="314"/>
      <c r="AR63" s="314"/>
      <c r="AS63" s="314"/>
      <c r="AT63" s="314"/>
      <c r="AU63" s="314"/>
      <c r="AV63" s="314"/>
      <c r="AW63" s="278">
        <f t="shared" si="6"/>
        <v>0</v>
      </c>
      <c r="AX63" s="278"/>
      <c r="AY63" s="278"/>
      <c r="AZ63" s="278"/>
      <c r="BA63" s="278"/>
      <c r="BB63" s="278"/>
      <c r="BC63" s="278"/>
      <c r="BD63" s="278">
        <f t="shared" si="7"/>
        <v>0</v>
      </c>
      <c r="BE63" s="278"/>
      <c r="BF63" s="278"/>
      <c r="BG63" s="278"/>
      <c r="BH63" s="278"/>
      <c r="BI63" s="278"/>
      <c r="BJ63" s="278"/>
      <c r="BK63" s="31"/>
      <c r="BL63" s="31"/>
      <c r="BM63" s="31"/>
      <c r="BN63" s="31"/>
      <c r="BO63" s="31"/>
      <c r="BP63" s="31"/>
      <c r="BQ63" s="31"/>
      <c r="BR63" s="31"/>
      <c r="BS63" s="31"/>
      <c r="CH63" s="6"/>
      <c r="CI63" s="6"/>
      <c r="CJ63" s="6"/>
    </row>
    <row r="64" spans="1:88" s="7" customFormat="1" ht="22.5" customHeight="1" x14ac:dyDescent="0.15">
      <c r="A64" s="313"/>
      <c r="B64" s="313"/>
      <c r="C64" s="313"/>
      <c r="D64" s="313"/>
      <c r="E64" s="313"/>
      <c r="F64" s="313"/>
      <c r="G64" s="313"/>
      <c r="H64" s="313"/>
      <c r="I64" s="313"/>
      <c r="J64" s="313"/>
      <c r="K64" s="313"/>
      <c r="L64" s="313"/>
      <c r="M64" s="315"/>
      <c r="N64" s="315"/>
      <c r="O64" s="315"/>
      <c r="P64" s="315"/>
      <c r="Q64" s="315"/>
      <c r="R64" s="315"/>
      <c r="S64" s="310"/>
      <c r="T64" s="311"/>
      <c r="U64" s="311"/>
      <c r="V64" s="311"/>
      <c r="W64" s="311"/>
      <c r="X64" s="311"/>
      <c r="Y64" s="311"/>
      <c r="Z64" s="311"/>
      <c r="AA64" s="311"/>
      <c r="AB64" s="311"/>
      <c r="AC64" s="311"/>
      <c r="AD64" s="311"/>
      <c r="AE64" s="311"/>
      <c r="AF64" s="311"/>
      <c r="AG64" s="311"/>
      <c r="AH64" s="311"/>
      <c r="AI64" s="311"/>
      <c r="AJ64" s="311"/>
      <c r="AK64" s="311"/>
      <c r="AL64" s="311"/>
      <c r="AM64" s="311"/>
      <c r="AN64" s="311"/>
      <c r="AO64" s="312"/>
      <c r="AP64" s="314"/>
      <c r="AQ64" s="314"/>
      <c r="AR64" s="314"/>
      <c r="AS64" s="314"/>
      <c r="AT64" s="314"/>
      <c r="AU64" s="314"/>
      <c r="AV64" s="314"/>
      <c r="AW64" s="278">
        <f t="shared" si="6"/>
        <v>0</v>
      </c>
      <c r="AX64" s="278"/>
      <c r="AY64" s="278"/>
      <c r="AZ64" s="278"/>
      <c r="BA64" s="278"/>
      <c r="BB64" s="278"/>
      <c r="BC64" s="278"/>
      <c r="BD64" s="278">
        <f t="shared" si="7"/>
        <v>0</v>
      </c>
      <c r="BE64" s="278"/>
      <c r="BF64" s="278"/>
      <c r="BG64" s="278"/>
      <c r="BH64" s="278"/>
      <c r="BI64" s="278"/>
      <c r="BJ64" s="278"/>
      <c r="BK64" s="31"/>
      <c r="BL64" s="31"/>
      <c r="BM64" s="31"/>
      <c r="BN64" s="31"/>
      <c r="BO64" s="31"/>
      <c r="BP64" s="31"/>
      <c r="BQ64" s="31"/>
      <c r="BR64" s="31"/>
      <c r="BS64" s="31"/>
      <c r="CH64" s="6"/>
      <c r="CI64" s="6"/>
      <c r="CJ64" s="6"/>
    </row>
    <row r="65" spans="1:62" ht="22.5" customHeight="1" x14ac:dyDescent="0.15">
      <c r="A65" s="307" t="s">
        <v>51</v>
      </c>
      <c r="B65" s="308"/>
      <c r="C65" s="308"/>
      <c r="D65" s="308"/>
      <c r="E65" s="308"/>
      <c r="F65" s="308"/>
      <c r="G65" s="308"/>
      <c r="H65" s="308"/>
      <c r="I65" s="308"/>
      <c r="J65" s="308"/>
      <c r="K65" s="308"/>
      <c r="L65" s="308"/>
      <c r="M65" s="308"/>
      <c r="N65" s="308"/>
      <c r="O65" s="308"/>
      <c r="P65" s="308"/>
      <c r="Q65" s="308"/>
      <c r="R65" s="308"/>
      <c r="S65" s="308"/>
      <c r="T65" s="308"/>
      <c r="U65" s="308"/>
      <c r="V65" s="308"/>
      <c r="W65" s="308"/>
      <c r="X65" s="308"/>
      <c r="Y65" s="308"/>
      <c r="Z65" s="308"/>
      <c r="AA65" s="308"/>
      <c r="AB65" s="308"/>
      <c r="AC65" s="308"/>
      <c r="AD65" s="308"/>
      <c r="AE65" s="308"/>
      <c r="AF65" s="308"/>
      <c r="AG65" s="308"/>
      <c r="AH65" s="308"/>
      <c r="AI65" s="308"/>
      <c r="AJ65" s="308"/>
      <c r="AK65" s="308"/>
      <c r="AL65" s="308"/>
      <c r="AM65" s="308"/>
      <c r="AN65" s="308"/>
      <c r="AO65" s="309"/>
      <c r="AP65" s="278">
        <f>SUM(AP60:AV62)</f>
        <v>0</v>
      </c>
      <c r="AQ65" s="278"/>
      <c r="AR65" s="278"/>
      <c r="AS65" s="278"/>
      <c r="AT65" s="278"/>
      <c r="AU65" s="278"/>
      <c r="AV65" s="278"/>
      <c r="AW65" s="278">
        <f>SUM(AW60:BC62)</f>
        <v>0</v>
      </c>
      <c r="AX65" s="278"/>
      <c r="AY65" s="278"/>
      <c r="AZ65" s="278"/>
      <c r="BA65" s="278"/>
      <c r="BB65" s="278"/>
      <c r="BC65" s="278"/>
      <c r="BD65" s="278">
        <f>SUM(BD60:BJ62)</f>
        <v>0</v>
      </c>
      <c r="BE65" s="278"/>
      <c r="BF65" s="278"/>
      <c r="BG65" s="278"/>
      <c r="BH65" s="278"/>
      <c r="BI65" s="278"/>
      <c r="BJ65" s="278"/>
    </row>
  </sheetData>
  <sheetProtection sheet="1" objects="1" scenarios="1" selectLockedCells="1"/>
  <mergeCells count="170">
    <mergeCell ref="CH4:CJ5"/>
    <mergeCell ref="CH7:CH8"/>
    <mergeCell ref="CI7:CI8"/>
    <mergeCell ref="CJ7:CJ8"/>
    <mergeCell ref="A60:L60"/>
    <mergeCell ref="A61:L61"/>
    <mergeCell ref="A62:L62"/>
    <mergeCell ref="M59:R59"/>
    <mergeCell ref="M60:R60"/>
    <mergeCell ref="M61:R61"/>
    <mergeCell ref="M62:R62"/>
    <mergeCell ref="AP59:AV59"/>
    <mergeCell ref="AP60:AV60"/>
    <mergeCell ref="AP61:AV61"/>
    <mergeCell ref="AP62:AV62"/>
    <mergeCell ref="AW60:BC60"/>
    <mergeCell ref="AR16:BJ16"/>
    <mergeCell ref="A25:G26"/>
    <mergeCell ref="BG8:BH10"/>
    <mergeCell ref="BI8:BJ10"/>
    <mergeCell ref="A18:H18"/>
    <mergeCell ref="A16:H16"/>
    <mergeCell ref="A20:H20"/>
    <mergeCell ref="AT46:BF47"/>
    <mergeCell ref="BD65:BJ65"/>
    <mergeCell ref="AW61:BC61"/>
    <mergeCell ref="AW62:BC62"/>
    <mergeCell ref="S59:AO59"/>
    <mergeCell ref="S60:AO60"/>
    <mergeCell ref="S61:AO61"/>
    <mergeCell ref="S62:AO62"/>
    <mergeCell ref="S63:AO63"/>
    <mergeCell ref="S64:AO64"/>
    <mergeCell ref="A65:AO65"/>
    <mergeCell ref="AP65:AV65"/>
    <mergeCell ref="A63:L63"/>
    <mergeCell ref="AP63:AV63"/>
    <mergeCell ref="AW63:BC63"/>
    <mergeCell ref="BD63:BJ63"/>
    <mergeCell ref="A64:L64"/>
    <mergeCell ref="M64:R64"/>
    <mergeCell ref="AP64:AV64"/>
    <mergeCell ref="AW64:BC64"/>
    <mergeCell ref="BD64:BJ64"/>
    <mergeCell ref="AW65:BC65"/>
    <mergeCell ref="BD61:BJ61"/>
    <mergeCell ref="BD62:BJ62"/>
    <mergeCell ref="M63:R63"/>
    <mergeCell ref="BC35:BJ36"/>
    <mergeCell ref="BC37:BJ38"/>
    <mergeCell ref="A35:E36"/>
    <mergeCell ref="A37:E38"/>
    <mergeCell ref="AW59:BC59"/>
    <mergeCell ref="BD59:BJ59"/>
    <mergeCell ref="A57:S58"/>
    <mergeCell ref="AO39:BB40"/>
    <mergeCell ref="J46:S47"/>
    <mergeCell ref="AD46:AM47"/>
    <mergeCell ref="A48:I49"/>
    <mergeCell ref="J48:S49"/>
    <mergeCell ref="AD48:AM49"/>
    <mergeCell ref="A46:I47"/>
    <mergeCell ref="T46:AC47"/>
    <mergeCell ref="T48:AC49"/>
    <mergeCell ref="BC39:BJ40"/>
    <mergeCell ref="AT53:BC54"/>
    <mergeCell ref="AT48:BG49"/>
    <mergeCell ref="BD60:BJ60"/>
    <mergeCell ref="A59:L59"/>
    <mergeCell ref="AS35:AV36"/>
    <mergeCell ref="AB18:AG18"/>
    <mergeCell ref="AB19:AG19"/>
    <mergeCell ref="AH19:AV19"/>
    <mergeCell ref="AW19:BA20"/>
    <mergeCell ref="O23:V23"/>
    <mergeCell ref="AE23:AL23"/>
    <mergeCell ref="AU23:BB23"/>
    <mergeCell ref="AT50:BF51"/>
    <mergeCell ref="AQ44:AS45"/>
    <mergeCell ref="T50:AC51"/>
    <mergeCell ref="T52:AC53"/>
    <mergeCell ref="AD50:AM51"/>
    <mergeCell ref="F27:K28"/>
    <mergeCell ref="L27:Q28"/>
    <mergeCell ref="AO27:AR28"/>
    <mergeCell ref="AS27:AV28"/>
    <mergeCell ref="A52:I53"/>
    <mergeCell ref="A50:I51"/>
    <mergeCell ref="J50:S51"/>
    <mergeCell ref="J52:S53"/>
    <mergeCell ref="AD52:AM53"/>
    <mergeCell ref="AB16:AG16"/>
    <mergeCell ref="AH16:AI16"/>
    <mergeCell ref="AB17:AG17"/>
    <mergeCell ref="W23:AD23"/>
    <mergeCell ref="AM23:AT23"/>
    <mergeCell ref="I16:R16"/>
    <mergeCell ref="I18:R18"/>
    <mergeCell ref="I20:R20"/>
    <mergeCell ref="AB20:AG20"/>
    <mergeCell ref="AH20:AV20"/>
    <mergeCell ref="AB21:AG21"/>
    <mergeCell ref="AH21:AI21"/>
    <mergeCell ref="I23:N23"/>
    <mergeCell ref="U1:AP3"/>
    <mergeCell ref="T44:AC45"/>
    <mergeCell ref="R37:AN38"/>
    <mergeCell ref="AW27:BB28"/>
    <mergeCell ref="AV5:BB7"/>
    <mergeCell ref="AV8:BB10"/>
    <mergeCell ref="K42:AM43"/>
    <mergeCell ref="AS37:AV38"/>
    <mergeCell ref="AW31:BB32"/>
    <mergeCell ref="AW33:BB34"/>
    <mergeCell ref="AW35:BB36"/>
    <mergeCell ref="F29:K30"/>
    <mergeCell ref="F31:K32"/>
    <mergeCell ref="F33:K34"/>
    <mergeCell ref="F35:K36"/>
    <mergeCell ref="F37:K38"/>
    <mergeCell ref="A42:J43"/>
    <mergeCell ref="AD44:AM45"/>
    <mergeCell ref="A44:I45"/>
    <mergeCell ref="J44:S45"/>
    <mergeCell ref="R35:AN36"/>
    <mergeCell ref="AJ16:AQ16"/>
    <mergeCell ref="A23:H23"/>
    <mergeCell ref="A13:E14"/>
    <mergeCell ref="AW29:BB30"/>
    <mergeCell ref="A31:E32"/>
    <mergeCell ref="A33:E34"/>
    <mergeCell ref="AO33:AR34"/>
    <mergeCell ref="R27:AN28"/>
    <mergeCell ref="AT44:AZ45"/>
    <mergeCell ref="AO31:AR32"/>
    <mergeCell ref="AS33:AV34"/>
    <mergeCell ref="AO35:AR36"/>
    <mergeCell ref="AO37:AR38"/>
    <mergeCell ref="AS29:AV30"/>
    <mergeCell ref="AS31:AV32"/>
    <mergeCell ref="L31:Q32"/>
    <mergeCell ref="L33:Q34"/>
    <mergeCell ref="L35:Q36"/>
    <mergeCell ref="L37:Q38"/>
    <mergeCell ref="A27:E28"/>
    <mergeCell ref="AW37:BB38"/>
    <mergeCell ref="BC5:BJ7"/>
    <mergeCell ref="BC8:BD10"/>
    <mergeCell ref="BE8:BF10"/>
    <mergeCell ref="R29:AN30"/>
    <mergeCell ref="R31:AN32"/>
    <mergeCell ref="R33:AN34"/>
    <mergeCell ref="A8:V10"/>
    <mergeCell ref="T5:Z6"/>
    <mergeCell ref="AC5:AE6"/>
    <mergeCell ref="AF5:AQ6"/>
    <mergeCell ref="BB19:BJ20"/>
    <mergeCell ref="AJ21:BJ21"/>
    <mergeCell ref="BC29:BJ30"/>
    <mergeCell ref="BC31:BJ32"/>
    <mergeCell ref="BC33:BJ34"/>
    <mergeCell ref="AH18:BJ18"/>
    <mergeCell ref="BC27:BJ28"/>
    <mergeCell ref="A29:E30"/>
    <mergeCell ref="L29:Q30"/>
    <mergeCell ref="AO29:AR30"/>
    <mergeCell ref="AH17:BJ17"/>
    <mergeCell ref="BC23:BJ23"/>
    <mergeCell ref="F13:U14"/>
    <mergeCell ref="V13:W14"/>
  </mergeCells>
  <phoneticPr fontId="2"/>
  <dataValidations count="4">
    <dataValidation type="list" allowBlank="1" showInputMessage="1" showErrorMessage="1" sqref="A29 A31 A33 A35 A37">
      <formula1>"1,2,0"</formula1>
    </dataValidation>
    <dataValidation type="list" allowBlank="1" showInputMessage="1" showErrorMessage="1" sqref="AS29 AS31 AS33 AS35 AS37">
      <formula1>"式,ヶ所,個,人,人工,時間,日,回,台,枚,本,袋,基,戸,穴,発,組,ｾｯﾄ,mm,cm,m,km,㎡,㎥,ｇ,kg,t"</formula1>
    </dataValidation>
    <dataValidation type="list" allowBlank="1" showInputMessage="1" showErrorMessage="1" sqref="M60:R64">
      <formula1>"0102,0103,0104,0105,3001"</formula1>
    </dataValidation>
    <dataValidation type="list" showInputMessage="1" showErrorMessage="1" sqref="F29:K38">
      <formula1>$CH$9:$CH$58</formula1>
    </dataValidation>
  </dataValidations>
  <printOptions horizontalCentered="1"/>
  <pageMargins left="0.39370078740157483" right="0.39370078740157483" top="0.39370078740157483" bottom="0.39370078740157483" header="0.43307086614173229" footer="0.2362204724409449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5" zoomScaleNormal="85" workbookViewId="0">
      <selection activeCell="I4" sqref="I4:K4"/>
    </sheetView>
  </sheetViews>
  <sheetFormatPr defaultColWidth="9" defaultRowHeight="13.5" x14ac:dyDescent="0.15"/>
  <cols>
    <col min="1" max="1" width="5.375" style="70" customWidth="1"/>
    <col min="2" max="6" width="5.125" style="71" customWidth="1"/>
    <col min="7" max="7" width="5.125" style="72" customWidth="1"/>
    <col min="8" max="8" width="5.125" style="73" customWidth="1"/>
    <col min="9" max="9" width="13" style="74" customWidth="1"/>
    <col min="10" max="10" width="5.125" style="75" customWidth="1"/>
    <col min="11" max="11" width="12.875" style="74" customWidth="1"/>
    <col min="12" max="12" width="5.125" style="76" customWidth="1"/>
    <col min="13" max="13" width="13" style="74" customWidth="1"/>
    <col min="14" max="14" width="5.125" style="77" customWidth="1"/>
    <col min="15" max="15" width="13" style="74" customWidth="1"/>
    <col min="16" max="16" width="5.125" style="77" customWidth="1"/>
    <col min="17" max="17" width="13" style="74" customWidth="1"/>
    <col min="18" max="16384" width="9" style="74"/>
  </cols>
  <sheetData>
    <row r="1" spans="1:17" ht="27.75" customHeight="1" x14ac:dyDescent="0.15">
      <c r="Q1" s="98"/>
    </row>
    <row r="2" spans="1:17" ht="27.75" customHeight="1" thickBot="1" x14ac:dyDescent="0.2">
      <c r="A2" s="156">
        <v>3</v>
      </c>
      <c r="B2" s="337" t="s">
        <v>213</v>
      </c>
      <c r="C2" s="337"/>
      <c r="D2" s="337"/>
      <c r="E2" s="337"/>
      <c r="F2" s="337"/>
      <c r="G2" s="99"/>
      <c r="H2" s="97"/>
      <c r="I2" s="97"/>
      <c r="J2" s="97"/>
      <c r="L2" s="74"/>
    </row>
    <row r="3" spans="1:17" ht="13.5" customHeight="1" thickTop="1" x14ac:dyDescent="0.15">
      <c r="G3" s="95"/>
      <c r="H3" s="95"/>
      <c r="I3" s="70"/>
      <c r="J3" s="70"/>
      <c r="K3" s="70"/>
      <c r="L3" s="70"/>
      <c r="M3" s="70"/>
    </row>
    <row r="4" spans="1:17" ht="27.75" customHeight="1" x14ac:dyDescent="0.15">
      <c r="A4" s="100" t="s">
        <v>201</v>
      </c>
      <c r="B4" s="338"/>
      <c r="C4" s="339"/>
      <c r="D4" s="339"/>
      <c r="E4" s="339"/>
      <c r="F4" s="340"/>
      <c r="G4" s="102" t="s">
        <v>215</v>
      </c>
      <c r="H4" s="101" t="s">
        <v>214</v>
      </c>
      <c r="I4" s="336"/>
      <c r="J4" s="336"/>
      <c r="K4" s="336"/>
    </row>
    <row r="5" spans="1:17" ht="11.25" customHeight="1" x14ac:dyDescent="0.15"/>
    <row r="6" spans="1:17" ht="27.75" customHeight="1" x14ac:dyDescent="0.15">
      <c r="A6" s="334" t="s">
        <v>216</v>
      </c>
      <c r="B6" s="334"/>
      <c r="C6" s="334"/>
      <c r="D6" s="330">
        <f>'🔓入力シート'!B7</f>
        <v>0</v>
      </c>
      <c r="E6" s="330"/>
      <c r="F6" s="330"/>
      <c r="G6" s="330"/>
      <c r="H6" s="330"/>
      <c r="I6" s="330"/>
      <c r="J6" s="111"/>
      <c r="Q6" s="77"/>
    </row>
    <row r="7" spans="1:17" ht="11.25" customHeight="1" x14ac:dyDescent="0.15">
      <c r="D7" s="73"/>
      <c r="E7" s="73"/>
      <c r="F7" s="73"/>
      <c r="G7" s="95"/>
      <c r="I7" s="70"/>
      <c r="J7" s="96"/>
      <c r="Q7" s="77"/>
    </row>
    <row r="8" spans="1:17" s="105" customFormat="1" ht="26.25" customHeight="1" x14ac:dyDescent="0.15">
      <c r="A8" s="335" t="s">
        <v>218</v>
      </c>
      <c r="B8" s="335"/>
      <c r="C8" s="335"/>
      <c r="D8" s="344">
        <f>'🔓入力シート'!B20</f>
        <v>0</v>
      </c>
      <c r="E8" s="345"/>
      <c r="F8" s="345"/>
      <c r="G8" s="345"/>
      <c r="I8" s="346" t="s">
        <v>27</v>
      </c>
      <c r="J8" s="346"/>
      <c r="K8" s="347">
        <f>'🔓入力シート'!B22</f>
        <v>0</v>
      </c>
      <c r="L8" s="330"/>
      <c r="M8" s="330"/>
      <c r="N8" s="78"/>
      <c r="O8" s="109"/>
      <c r="P8" s="110"/>
    </row>
    <row r="9" spans="1:17" s="105" customFormat="1" ht="17.25" x14ac:dyDescent="0.15">
      <c r="A9" s="104"/>
      <c r="B9" s="106"/>
      <c r="C9" s="106"/>
      <c r="D9" s="106"/>
      <c r="E9" s="106"/>
      <c r="F9" s="106"/>
      <c r="G9" s="106"/>
      <c r="H9" s="107"/>
      <c r="I9" s="103"/>
      <c r="J9" s="103"/>
      <c r="K9" s="103"/>
      <c r="L9" s="108"/>
      <c r="M9" s="78"/>
      <c r="N9" s="78"/>
      <c r="O9" s="109"/>
      <c r="P9" s="110"/>
    </row>
    <row r="10" spans="1:17" ht="27" customHeight="1" x14ac:dyDescent="0.15">
      <c r="A10" s="326" t="s">
        <v>212</v>
      </c>
      <c r="B10" s="326" t="s">
        <v>24</v>
      </c>
      <c r="C10" s="326"/>
      <c r="D10" s="326"/>
      <c r="E10" s="326"/>
      <c r="F10" s="326"/>
      <c r="G10" s="326"/>
      <c r="H10" s="326"/>
      <c r="I10" s="326"/>
      <c r="J10" s="326" t="s">
        <v>202</v>
      </c>
      <c r="K10" s="326"/>
      <c r="L10" s="326" t="s">
        <v>203</v>
      </c>
      <c r="M10" s="326"/>
      <c r="N10" s="325" t="s">
        <v>204</v>
      </c>
      <c r="O10" s="325"/>
      <c r="P10" s="326" t="s">
        <v>205</v>
      </c>
      <c r="Q10" s="326"/>
    </row>
    <row r="11" spans="1:17" s="70" customFormat="1" ht="27" customHeight="1" x14ac:dyDescent="0.15">
      <c r="A11" s="326"/>
      <c r="B11" s="341" t="s">
        <v>206</v>
      </c>
      <c r="C11" s="342"/>
      <c r="D11" s="342"/>
      <c r="E11" s="342"/>
      <c r="F11" s="343"/>
      <c r="G11" s="174" t="s">
        <v>10</v>
      </c>
      <c r="H11" s="175" t="s">
        <v>11</v>
      </c>
      <c r="I11" s="176" t="s">
        <v>207</v>
      </c>
      <c r="J11" s="177" t="s">
        <v>208</v>
      </c>
      <c r="K11" s="176" t="s">
        <v>207</v>
      </c>
      <c r="L11" s="175" t="s">
        <v>208</v>
      </c>
      <c r="M11" s="178" t="s">
        <v>209</v>
      </c>
      <c r="N11" s="179" t="s">
        <v>208</v>
      </c>
      <c r="O11" s="180" t="s">
        <v>209</v>
      </c>
      <c r="P11" s="177" t="s">
        <v>208</v>
      </c>
      <c r="Q11" s="178" t="s">
        <v>209</v>
      </c>
    </row>
    <row r="12" spans="1:17" ht="32.25" customHeight="1" x14ac:dyDescent="0.15">
      <c r="A12" s="79"/>
      <c r="B12" s="331"/>
      <c r="C12" s="332"/>
      <c r="D12" s="332"/>
      <c r="E12" s="332"/>
      <c r="F12" s="333"/>
      <c r="G12" s="80"/>
      <c r="H12" s="122"/>
      <c r="I12" s="81"/>
      <c r="J12" s="125" t="str">
        <f>IF(K12="","",K12/I12*100)</f>
        <v/>
      </c>
      <c r="K12" s="83"/>
      <c r="L12" s="125" t="str">
        <f>IF(M12="","",M12/I12*100)</f>
        <v/>
      </c>
      <c r="M12" s="83"/>
      <c r="N12" s="169" t="str">
        <f>IF(I12="","",L12-J12)</f>
        <v/>
      </c>
      <c r="O12" s="170" t="str">
        <f>IF(I12="","",M12-K12)</f>
        <v/>
      </c>
      <c r="P12" s="125" t="str">
        <f>IF(J12="","",Q12/I12*100)</f>
        <v/>
      </c>
      <c r="Q12" s="86" t="str">
        <f>IF(M12="","",I12-M12)</f>
        <v/>
      </c>
    </row>
    <row r="13" spans="1:17" ht="32.25" customHeight="1" x14ac:dyDescent="0.15">
      <c r="A13" s="79"/>
      <c r="B13" s="331"/>
      <c r="C13" s="332"/>
      <c r="D13" s="332"/>
      <c r="E13" s="332"/>
      <c r="F13" s="333"/>
      <c r="G13" s="80"/>
      <c r="H13" s="122"/>
      <c r="I13" s="81"/>
      <c r="J13" s="93" t="str">
        <f t="shared" ref="J13:J37" si="0">IF(K13="","",K13/I13*100)</f>
        <v/>
      </c>
      <c r="K13" s="83"/>
      <c r="L13" s="93" t="str">
        <f t="shared" ref="L13:L37" si="1">IF(M13="","",M13/I13*100)</f>
        <v/>
      </c>
      <c r="M13" s="83"/>
      <c r="N13" s="171" t="str">
        <f t="shared" ref="N13:N37" si="2">IF(I13="","",L13-J13)</f>
        <v/>
      </c>
      <c r="O13" s="170" t="str">
        <f t="shared" ref="O13:O36" si="3">IF(I13="","",M13-K13)</f>
        <v/>
      </c>
      <c r="P13" s="93" t="str">
        <f t="shared" ref="P13:P37" si="4">IF(J13="","",Q13/I13*100)</f>
        <v/>
      </c>
      <c r="Q13" s="86" t="str">
        <f t="shared" ref="Q13:Q36" si="5">IF(M13="","",I13-M13)</f>
        <v/>
      </c>
    </row>
    <row r="14" spans="1:17" ht="32.25" customHeight="1" x14ac:dyDescent="0.15">
      <c r="A14" s="87"/>
      <c r="B14" s="331"/>
      <c r="C14" s="332"/>
      <c r="D14" s="332"/>
      <c r="E14" s="332"/>
      <c r="F14" s="333"/>
      <c r="G14" s="80"/>
      <c r="H14" s="122"/>
      <c r="I14" s="81"/>
      <c r="J14" s="93" t="str">
        <f t="shared" si="0"/>
        <v/>
      </c>
      <c r="K14" s="83"/>
      <c r="L14" s="93" t="str">
        <f t="shared" si="1"/>
        <v/>
      </c>
      <c r="M14" s="83"/>
      <c r="N14" s="171" t="str">
        <f t="shared" si="2"/>
        <v/>
      </c>
      <c r="O14" s="170" t="str">
        <f t="shared" si="3"/>
        <v/>
      </c>
      <c r="P14" s="93" t="str">
        <f t="shared" si="4"/>
        <v/>
      </c>
      <c r="Q14" s="86" t="str">
        <f t="shared" si="5"/>
        <v/>
      </c>
    </row>
    <row r="15" spans="1:17" ht="32.25" customHeight="1" x14ac:dyDescent="0.15">
      <c r="A15" s="79"/>
      <c r="B15" s="331"/>
      <c r="C15" s="332"/>
      <c r="D15" s="332"/>
      <c r="E15" s="332"/>
      <c r="F15" s="333"/>
      <c r="G15" s="80"/>
      <c r="H15" s="122"/>
      <c r="I15" s="81"/>
      <c r="J15" s="93" t="str">
        <f t="shared" si="0"/>
        <v/>
      </c>
      <c r="K15" s="83"/>
      <c r="L15" s="93" t="str">
        <f t="shared" si="1"/>
        <v/>
      </c>
      <c r="M15" s="83"/>
      <c r="N15" s="171" t="str">
        <f t="shared" si="2"/>
        <v/>
      </c>
      <c r="O15" s="170" t="str">
        <f t="shared" si="3"/>
        <v/>
      </c>
      <c r="P15" s="93" t="str">
        <f t="shared" si="4"/>
        <v/>
      </c>
      <c r="Q15" s="86" t="str">
        <f t="shared" si="5"/>
        <v/>
      </c>
    </row>
    <row r="16" spans="1:17" ht="32.25" customHeight="1" x14ac:dyDescent="0.15">
      <c r="A16" s="87"/>
      <c r="B16" s="331"/>
      <c r="C16" s="332"/>
      <c r="D16" s="332"/>
      <c r="E16" s="332"/>
      <c r="F16" s="333"/>
      <c r="G16" s="88"/>
      <c r="H16" s="122"/>
      <c r="I16" s="81"/>
      <c r="J16" s="93" t="str">
        <f t="shared" si="0"/>
        <v/>
      </c>
      <c r="K16" s="83"/>
      <c r="L16" s="93" t="str">
        <f t="shared" si="1"/>
        <v/>
      </c>
      <c r="M16" s="83"/>
      <c r="N16" s="171" t="str">
        <f t="shared" si="2"/>
        <v/>
      </c>
      <c r="O16" s="170" t="str">
        <f t="shared" si="3"/>
        <v/>
      </c>
      <c r="P16" s="93" t="str">
        <f t="shared" si="4"/>
        <v/>
      </c>
      <c r="Q16" s="86" t="str">
        <f t="shared" si="5"/>
        <v/>
      </c>
    </row>
    <row r="17" spans="1:17" ht="32.25" customHeight="1" x14ac:dyDescent="0.15">
      <c r="A17" s="79"/>
      <c r="B17" s="331"/>
      <c r="C17" s="332"/>
      <c r="D17" s="332"/>
      <c r="E17" s="332"/>
      <c r="F17" s="333"/>
      <c r="G17" s="80"/>
      <c r="H17" s="122"/>
      <c r="I17" s="81"/>
      <c r="J17" s="93" t="str">
        <f t="shared" si="0"/>
        <v/>
      </c>
      <c r="K17" s="83"/>
      <c r="L17" s="93" t="str">
        <f t="shared" si="1"/>
        <v/>
      </c>
      <c r="M17" s="83"/>
      <c r="N17" s="171" t="str">
        <f t="shared" si="2"/>
        <v/>
      </c>
      <c r="O17" s="170" t="str">
        <f t="shared" si="3"/>
        <v/>
      </c>
      <c r="P17" s="93" t="str">
        <f t="shared" si="4"/>
        <v/>
      </c>
      <c r="Q17" s="86" t="str">
        <f t="shared" si="5"/>
        <v/>
      </c>
    </row>
    <row r="18" spans="1:17" ht="32.25" customHeight="1" x14ac:dyDescent="0.15">
      <c r="A18" s="79"/>
      <c r="B18" s="331"/>
      <c r="C18" s="332"/>
      <c r="D18" s="332"/>
      <c r="E18" s="332"/>
      <c r="F18" s="333"/>
      <c r="G18" s="80"/>
      <c r="H18" s="122"/>
      <c r="I18" s="81"/>
      <c r="J18" s="93" t="str">
        <f t="shared" si="0"/>
        <v/>
      </c>
      <c r="K18" s="83"/>
      <c r="L18" s="93" t="str">
        <f t="shared" si="1"/>
        <v/>
      </c>
      <c r="M18" s="83"/>
      <c r="N18" s="171" t="str">
        <f t="shared" si="2"/>
        <v/>
      </c>
      <c r="O18" s="170" t="str">
        <f t="shared" si="3"/>
        <v/>
      </c>
      <c r="P18" s="93" t="str">
        <f t="shared" si="4"/>
        <v/>
      </c>
      <c r="Q18" s="86" t="str">
        <f t="shared" si="5"/>
        <v/>
      </c>
    </row>
    <row r="19" spans="1:17" ht="32.25" customHeight="1" x14ac:dyDescent="0.15">
      <c r="A19" s="87"/>
      <c r="B19" s="331"/>
      <c r="C19" s="332"/>
      <c r="D19" s="332"/>
      <c r="E19" s="332"/>
      <c r="F19" s="333"/>
      <c r="G19" s="80"/>
      <c r="H19" s="122"/>
      <c r="I19" s="81"/>
      <c r="J19" s="93" t="str">
        <f t="shared" si="0"/>
        <v/>
      </c>
      <c r="K19" s="83"/>
      <c r="L19" s="93" t="str">
        <f t="shared" si="1"/>
        <v/>
      </c>
      <c r="M19" s="83"/>
      <c r="N19" s="171" t="str">
        <f t="shared" si="2"/>
        <v/>
      </c>
      <c r="O19" s="170" t="str">
        <f t="shared" si="3"/>
        <v/>
      </c>
      <c r="P19" s="93" t="str">
        <f t="shared" si="4"/>
        <v/>
      </c>
      <c r="Q19" s="86" t="str">
        <f t="shared" si="5"/>
        <v/>
      </c>
    </row>
    <row r="20" spans="1:17" ht="32.25" customHeight="1" x14ac:dyDescent="0.15">
      <c r="A20" s="87"/>
      <c r="B20" s="331"/>
      <c r="C20" s="332"/>
      <c r="D20" s="332"/>
      <c r="E20" s="332"/>
      <c r="F20" s="333"/>
      <c r="G20" s="88"/>
      <c r="H20" s="122"/>
      <c r="I20" s="81"/>
      <c r="J20" s="93" t="str">
        <f t="shared" si="0"/>
        <v/>
      </c>
      <c r="K20" s="83"/>
      <c r="L20" s="93" t="str">
        <f t="shared" si="1"/>
        <v/>
      </c>
      <c r="M20" s="83"/>
      <c r="N20" s="171" t="str">
        <f t="shared" si="2"/>
        <v/>
      </c>
      <c r="O20" s="170" t="str">
        <f t="shared" si="3"/>
        <v/>
      </c>
      <c r="P20" s="93" t="str">
        <f t="shared" si="4"/>
        <v/>
      </c>
      <c r="Q20" s="86" t="str">
        <f t="shared" si="5"/>
        <v/>
      </c>
    </row>
    <row r="21" spans="1:17" ht="32.25" customHeight="1" x14ac:dyDescent="0.15">
      <c r="A21" s="79"/>
      <c r="B21" s="331"/>
      <c r="C21" s="332"/>
      <c r="D21" s="332"/>
      <c r="E21" s="332"/>
      <c r="F21" s="333"/>
      <c r="G21" s="80"/>
      <c r="H21" s="122"/>
      <c r="I21" s="81"/>
      <c r="J21" s="93" t="str">
        <f t="shared" si="0"/>
        <v/>
      </c>
      <c r="K21" s="83"/>
      <c r="L21" s="93" t="str">
        <f t="shared" si="1"/>
        <v/>
      </c>
      <c r="M21" s="83"/>
      <c r="N21" s="171" t="str">
        <f t="shared" si="2"/>
        <v/>
      </c>
      <c r="O21" s="170" t="str">
        <f t="shared" si="3"/>
        <v/>
      </c>
      <c r="P21" s="93" t="str">
        <f t="shared" si="4"/>
        <v/>
      </c>
      <c r="Q21" s="86" t="str">
        <f t="shared" si="5"/>
        <v/>
      </c>
    </row>
    <row r="22" spans="1:17" ht="32.25" customHeight="1" x14ac:dyDescent="0.15">
      <c r="A22" s="89"/>
      <c r="B22" s="331"/>
      <c r="C22" s="332"/>
      <c r="D22" s="332"/>
      <c r="E22" s="332"/>
      <c r="F22" s="333"/>
      <c r="G22" s="90"/>
      <c r="H22" s="122"/>
      <c r="I22" s="81"/>
      <c r="J22" s="93" t="str">
        <f t="shared" si="0"/>
        <v/>
      </c>
      <c r="K22" s="83"/>
      <c r="L22" s="93" t="str">
        <f t="shared" si="1"/>
        <v/>
      </c>
      <c r="M22" s="83"/>
      <c r="N22" s="171" t="str">
        <f t="shared" si="2"/>
        <v/>
      </c>
      <c r="O22" s="170" t="str">
        <f t="shared" si="3"/>
        <v/>
      </c>
      <c r="P22" s="93" t="str">
        <f t="shared" si="4"/>
        <v/>
      </c>
      <c r="Q22" s="86" t="str">
        <f t="shared" si="5"/>
        <v/>
      </c>
    </row>
    <row r="23" spans="1:17" ht="32.25" customHeight="1" x14ac:dyDescent="0.15">
      <c r="A23" s="89"/>
      <c r="B23" s="331"/>
      <c r="C23" s="332"/>
      <c r="D23" s="332"/>
      <c r="E23" s="332"/>
      <c r="F23" s="333"/>
      <c r="G23" s="90"/>
      <c r="H23" s="122"/>
      <c r="I23" s="81"/>
      <c r="J23" s="93" t="str">
        <f t="shared" si="0"/>
        <v/>
      </c>
      <c r="K23" s="83"/>
      <c r="L23" s="93" t="str">
        <f t="shared" si="1"/>
        <v/>
      </c>
      <c r="M23" s="83"/>
      <c r="N23" s="171" t="str">
        <f t="shared" si="2"/>
        <v/>
      </c>
      <c r="O23" s="170" t="str">
        <f t="shared" si="3"/>
        <v/>
      </c>
      <c r="P23" s="93" t="str">
        <f t="shared" si="4"/>
        <v/>
      </c>
      <c r="Q23" s="86" t="str">
        <f t="shared" si="5"/>
        <v/>
      </c>
    </row>
    <row r="24" spans="1:17" ht="32.25" customHeight="1" x14ac:dyDescent="0.15">
      <c r="A24" s="89"/>
      <c r="B24" s="331"/>
      <c r="C24" s="332"/>
      <c r="D24" s="332"/>
      <c r="E24" s="332"/>
      <c r="F24" s="333"/>
      <c r="G24" s="90"/>
      <c r="H24" s="122"/>
      <c r="I24" s="81"/>
      <c r="J24" s="93" t="str">
        <f t="shared" si="0"/>
        <v/>
      </c>
      <c r="K24" s="83"/>
      <c r="L24" s="93" t="str">
        <f t="shared" si="1"/>
        <v/>
      </c>
      <c r="M24" s="83"/>
      <c r="N24" s="171" t="str">
        <f t="shared" si="2"/>
        <v/>
      </c>
      <c r="O24" s="170" t="str">
        <f t="shared" si="3"/>
        <v/>
      </c>
      <c r="P24" s="93" t="str">
        <f t="shared" si="4"/>
        <v/>
      </c>
      <c r="Q24" s="86" t="str">
        <f t="shared" si="5"/>
        <v/>
      </c>
    </row>
    <row r="25" spans="1:17" ht="32.25" customHeight="1" x14ac:dyDescent="0.15">
      <c r="A25" s="89"/>
      <c r="B25" s="331"/>
      <c r="C25" s="332"/>
      <c r="D25" s="332"/>
      <c r="E25" s="332"/>
      <c r="F25" s="333"/>
      <c r="G25" s="90"/>
      <c r="H25" s="122"/>
      <c r="I25" s="81"/>
      <c r="J25" s="93" t="str">
        <f t="shared" si="0"/>
        <v/>
      </c>
      <c r="K25" s="83"/>
      <c r="L25" s="93" t="str">
        <f t="shared" si="1"/>
        <v/>
      </c>
      <c r="M25" s="83"/>
      <c r="N25" s="171" t="str">
        <f t="shared" si="2"/>
        <v/>
      </c>
      <c r="O25" s="170" t="str">
        <f t="shared" si="3"/>
        <v/>
      </c>
      <c r="P25" s="93" t="str">
        <f t="shared" si="4"/>
        <v/>
      </c>
      <c r="Q25" s="86" t="str">
        <f t="shared" si="5"/>
        <v/>
      </c>
    </row>
    <row r="26" spans="1:17" ht="32.25" customHeight="1" x14ac:dyDescent="0.15">
      <c r="A26" s="89"/>
      <c r="B26" s="331"/>
      <c r="C26" s="332"/>
      <c r="D26" s="332"/>
      <c r="E26" s="332"/>
      <c r="F26" s="333"/>
      <c r="G26" s="90"/>
      <c r="H26" s="122"/>
      <c r="I26" s="81"/>
      <c r="J26" s="93" t="str">
        <f t="shared" si="0"/>
        <v/>
      </c>
      <c r="K26" s="83"/>
      <c r="L26" s="93" t="str">
        <f t="shared" si="1"/>
        <v/>
      </c>
      <c r="M26" s="83"/>
      <c r="N26" s="171" t="str">
        <f t="shared" si="2"/>
        <v/>
      </c>
      <c r="O26" s="170" t="str">
        <f t="shared" si="3"/>
        <v/>
      </c>
      <c r="P26" s="93" t="str">
        <f t="shared" si="4"/>
        <v/>
      </c>
      <c r="Q26" s="86" t="str">
        <f t="shared" si="5"/>
        <v/>
      </c>
    </row>
    <row r="27" spans="1:17" ht="32.25" customHeight="1" x14ac:dyDescent="0.15">
      <c r="A27" s="89"/>
      <c r="B27" s="331"/>
      <c r="C27" s="332"/>
      <c r="D27" s="332"/>
      <c r="E27" s="332"/>
      <c r="F27" s="333"/>
      <c r="G27" s="90"/>
      <c r="H27" s="122"/>
      <c r="I27" s="81"/>
      <c r="J27" s="93" t="str">
        <f t="shared" si="0"/>
        <v/>
      </c>
      <c r="K27" s="83"/>
      <c r="L27" s="93" t="str">
        <f t="shared" si="1"/>
        <v/>
      </c>
      <c r="M27" s="83"/>
      <c r="N27" s="171" t="str">
        <f t="shared" si="2"/>
        <v/>
      </c>
      <c r="O27" s="170" t="str">
        <f t="shared" si="3"/>
        <v/>
      </c>
      <c r="P27" s="93" t="str">
        <f t="shared" si="4"/>
        <v/>
      </c>
      <c r="Q27" s="86" t="str">
        <f t="shared" si="5"/>
        <v/>
      </c>
    </row>
    <row r="28" spans="1:17" ht="32.25" customHeight="1" x14ac:dyDescent="0.15">
      <c r="A28" s="89"/>
      <c r="B28" s="331"/>
      <c r="C28" s="332"/>
      <c r="D28" s="332"/>
      <c r="E28" s="332"/>
      <c r="F28" s="333"/>
      <c r="G28" s="90"/>
      <c r="H28" s="122"/>
      <c r="I28" s="81"/>
      <c r="J28" s="93" t="str">
        <f t="shared" si="0"/>
        <v/>
      </c>
      <c r="K28" s="83"/>
      <c r="L28" s="93" t="str">
        <f t="shared" si="1"/>
        <v/>
      </c>
      <c r="M28" s="83"/>
      <c r="N28" s="171" t="str">
        <f t="shared" si="2"/>
        <v/>
      </c>
      <c r="O28" s="170" t="str">
        <f t="shared" si="3"/>
        <v/>
      </c>
      <c r="P28" s="93" t="str">
        <f t="shared" si="4"/>
        <v/>
      </c>
      <c r="Q28" s="86" t="str">
        <f t="shared" si="5"/>
        <v/>
      </c>
    </row>
    <row r="29" spans="1:17" ht="32.25" customHeight="1" x14ac:dyDescent="0.15">
      <c r="A29" s="89"/>
      <c r="B29" s="331"/>
      <c r="C29" s="332"/>
      <c r="D29" s="332"/>
      <c r="E29" s="332"/>
      <c r="F29" s="333"/>
      <c r="G29" s="90"/>
      <c r="H29" s="122"/>
      <c r="I29" s="81"/>
      <c r="J29" s="93" t="str">
        <f t="shared" si="0"/>
        <v/>
      </c>
      <c r="K29" s="83"/>
      <c r="L29" s="93" t="str">
        <f t="shared" si="1"/>
        <v/>
      </c>
      <c r="M29" s="83"/>
      <c r="N29" s="171" t="str">
        <f t="shared" si="2"/>
        <v/>
      </c>
      <c r="O29" s="170" t="str">
        <f t="shared" si="3"/>
        <v/>
      </c>
      <c r="P29" s="93" t="str">
        <f t="shared" si="4"/>
        <v/>
      </c>
      <c r="Q29" s="86" t="str">
        <f t="shared" si="5"/>
        <v/>
      </c>
    </row>
    <row r="30" spans="1:17" ht="32.25" customHeight="1" x14ac:dyDescent="0.15">
      <c r="A30" s="89"/>
      <c r="B30" s="331"/>
      <c r="C30" s="332"/>
      <c r="D30" s="332"/>
      <c r="E30" s="332"/>
      <c r="F30" s="333"/>
      <c r="G30" s="90"/>
      <c r="H30" s="122"/>
      <c r="I30" s="81"/>
      <c r="J30" s="93" t="str">
        <f t="shared" si="0"/>
        <v/>
      </c>
      <c r="K30" s="83"/>
      <c r="L30" s="93" t="str">
        <f t="shared" si="1"/>
        <v/>
      </c>
      <c r="M30" s="83"/>
      <c r="N30" s="171" t="str">
        <f t="shared" si="2"/>
        <v/>
      </c>
      <c r="O30" s="170" t="str">
        <f t="shared" si="3"/>
        <v/>
      </c>
      <c r="P30" s="93" t="str">
        <f t="shared" si="4"/>
        <v/>
      </c>
      <c r="Q30" s="86" t="str">
        <f t="shared" si="5"/>
        <v/>
      </c>
    </row>
    <row r="31" spans="1:17" ht="32.25" customHeight="1" x14ac:dyDescent="0.15">
      <c r="A31" s="89"/>
      <c r="B31" s="331"/>
      <c r="C31" s="332"/>
      <c r="D31" s="332"/>
      <c r="E31" s="332"/>
      <c r="F31" s="333"/>
      <c r="G31" s="90"/>
      <c r="H31" s="122"/>
      <c r="I31" s="81"/>
      <c r="J31" s="93" t="str">
        <f t="shared" si="0"/>
        <v/>
      </c>
      <c r="K31" s="83"/>
      <c r="L31" s="93" t="str">
        <f t="shared" si="1"/>
        <v/>
      </c>
      <c r="M31" s="83"/>
      <c r="N31" s="171" t="str">
        <f t="shared" si="2"/>
        <v/>
      </c>
      <c r="O31" s="170" t="str">
        <f t="shared" si="3"/>
        <v/>
      </c>
      <c r="P31" s="93" t="str">
        <f t="shared" si="4"/>
        <v/>
      </c>
      <c r="Q31" s="86" t="str">
        <f t="shared" si="5"/>
        <v/>
      </c>
    </row>
    <row r="32" spans="1:17" ht="32.25" customHeight="1" x14ac:dyDescent="0.15">
      <c r="A32" s="89"/>
      <c r="B32" s="331"/>
      <c r="C32" s="332"/>
      <c r="D32" s="332"/>
      <c r="E32" s="332"/>
      <c r="F32" s="333"/>
      <c r="G32" s="90"/>
      <c r="H32" s="122"/>
      <c r="I32" s="81"/>
      <c r="J32" s="93" t="str">
        <f t="shared" si="0"/>
        <v/>
      </c>
      <c r="K32" s="83"/>
      <c r="L32" s="93" t="str">
        <f t="shared" si="1"/>
        <v/>
      </c>
      <c r="M32" s="83"/>
      <c r="N32" s="171" t="str">
        <f t="shared" si="2"/>
        <v/>
      </c>
      <c r="O32" s="170" t="str">
        <f t="shared" si="3"/>
        <v/>
      </c>
      <c r="P32" s="93" t="str">
        <f t="shared" si="4"/>
        <v/>
      </c>
      <c r="Q32" s="86" t="str">
        <f t="shared" si="5"/>
        <v/>
      </c>
    </row>
    <row r="33" spans="1:17" ht="32.25" customHeight="1" x14ac:dyDescent="0.15">
      <c r="A33" s="89"/>
      <c r="B33" s="331"/>
      <c r="C33" s="332"/>
      <c r="D33" s="332"/>
      <c r="E33" s="332"/>
      <c r="F33" s="333"/>
      <c r="G33" s="90"/>
      <c r="H33" s="122"/>
      <c r="I33" s="81"/>
      <c r="J33" s="93" t="str">
        <f t="shared" si="0"/>
        <v/>
      </c>
      <c r="K33" s="83"/>
      <c r="L33" s="93" t="str">
        <f t="shared" si="1"/>
        <v/>
      </c>
      <c r="M33" s="83"/>
      <c r="N33" s="171" t="str">
        <f t="shared" si="2"/>
        <v/>
      </c>
      <c r="O33" s="170" t="str">
        <f t="shared" si="3"/>
        <v/>
      </c>
      <c r="P33" s="93" t="str">
        <f t="shared" si="4"/>
        <v/>
      </c>
      <c r="Q33" s="86" t="str">
        <f t="shared" si="5"/>
        <v/>
      </c>
    </row>
    <row r="34" spans="1:17" ht="32.25" customHeight="1" x14ac:dyDescent="0.15">
      <c r="A34" s="89"/>
      <c r="B34" s="331"/>
      <c r="C34" s="332"/>
      <c r="D34" s="332"/>
      <c r="E34" s="332"/>
      <c r="F34" s="333"/>
      <c r="G34" s="90"/>
      <c r="H34" s="122"/>
      <c r="I34" s="81"/>
      <c r="J34" s="93" t="str">
        <f t="shared" si="0"/>
        <v/>
      </c>
      <c r="K34" s="83"/>
      <c r="L34" s="93" t="str">
        <f t="shared" si="1"/>
        <v/>
      </c>
      <c r="M34" s="83"/>
      <c r="N34" s="171" t="str">
        <f t="shared" si="2"/>
        <v/>
      </c>
      <c r="O34" s="170" t="str">
        <f t="shared" si="3"/>
        <v/>
      </c>
      <c r="P34" s="93" t="str">
        <f t="shared" si="4"/>
        <v/>
      </c>
      <c r="Q34" s="86" t="str">
        <f t="shared" si="5"/>
        <v/>
      </c>
    </row>
    <row r="35" spans="1:17" ht="32.25" customHeight="1" x14ac:dyDescent="0.15">
      <c r="A35" s="89"/>
      <c r="B35" s="331"/>
      <c r="C35" s="332"/>
      <c r="D35" s="332"/>
      <c r="E35" s="332"/>
      <c r="F35" s="333"/>
      <c r="G35" s="90"/>
      <c r="H35" s="122"/>
      <c r="I35" s="81"/>
      <c r="J35" s="93" t="str">
        <f t="shared" si="0"/>
        <v/>
      </c>
      <c r="K35" s="83"/>
      <c r="L35" s="93" t="str">
        <f t="shared" si="1"/>
        <v/>
      </c>
      <c r="M35" s="83"/>
      <c r="N35" s="171" t="str">
        <f t="shared" si="2"/>
        <v/>
      </c>
      <c r="O35" s="170" t="str">
        <f t="shared" si="3"/>
        <v/>
      </c>
      <c r="P35" s="93" t="str">
        <f t="shared" si="4"/>
        <v/>
      </c>
      <c r="Q35" s="86" t="str">
        <f t="shared" si="5"/>
        <v/>
      </c>
    </row>
    <row r="36" spans="1:17" ht="32.25" customHeight="1" x14ac:dyDescent="0.15">
      <c r="A36" s="89"/>
      <c r="B36" s="331"/>
      <c r="C36" s="332"/>
      <c r="D36" s="332"/>
      <c r="E36" s="332"/>
      <c r="F36" s="333"/>
      <c r="G36" s="90"/>
      <c r="H36" s="122"/>
      <c r="I36" s="81"/>
      <c r="J36" s="93" t="str">
        <f t="shared" si="0"/>
        <v/>
      </c>
      <c r="K36" s="83"/>
      <c r="L36" s="93" t="str">
        <f t="shared" si="1"/>
        <v/>
      </c>
      <c r="M36" s="83"/>
      <c r="N36" s="171" t="str">
        <f t="shared" si="2"/>
        <v/>
      </c>
      <c r="O36" s="170" t="str">
        <f t="shared" si="3"/>
        <v/>
      </c>
      <c r="P36" s="93" t="str">
        <f t="shared" si="4"/>
        <v/>
      </c>
      <c r="Q36" s="86" t="str">
        <f t="shared" si="5"/>
        <v/>
      </c>
    </row>
    <row r="37" spans="1:17" ht="34.5" customHeight="1" x14ac:dyDescent="0.15">
      <c r="A37" s="91"/>
      <c r="B37" s="327" t="s">
        <v>217</v>
      </c>
      <c r="C37" s="328"/>
      <c r="D37" s="328"/>
      <c r="E37" s="328"/>
      <c r="F37" s="328"/>
      <c r="G37" s="328"/>
      <c r="H37" s="329"/>
      <c r="I37" s="92">
        <f>IF(SUM(I12:I36)="","",SUM(I12:I36))</f>
        <v>0</v>
      </c>
      <c r="J37" s="125" t="e">
        <f t="shared" si="0"/>
        <v>#DIV/0!</v>
      </c>
      <c r="K37" s="126">
        <f>IF(SUM(K12:K36)="","",SUM(K12:K36))</f>
        <v>0</v>
      </c>
      <c r="L37" s="125" t="e">
        <f t="shared" si="1"/>
        <v>#DIV/0!</v>
      </c>
      <c r="M37" s="126">
        <f>IF(SUM(M12:M36)="","",SUM(M12:M36))</f>
        <v>0</v>
      </c>
      <c r="N37" s="172" t="e">
        <f t="shared" si="2"/>
        <v>#DIV/0!</v>
      </c>
      <c r="O37" s="173">
        <f>IF(SUM(O12:O36)="","",SUM(O12:O36))</f>
        <v>0</v>
      </c>
      <c r="P37" s="125" t="e">
        <f t="shared" si="4"/>
        <v>#DIV/0!</v>
      </c>
      <c r="Q37" s="126">
        <f>IF(SUM(Q12:Q36)="","",SUM(Q12:Q36))</f>
        <v>0</v>
      </c>
    </row>
    <row r="38" spans="1:17" ht="22.5" customHeight="1" x14ac:dyDescent="0.15"/>
    <row r="39" spans="1:17" ht="22.5" customHeight="1" x14ac:dyDescent="0.15"/>
    <row r="40" spans="1:17" ht="22.5" customHeight="1" x14ac:dyDescent="0.15">
      <c r="K40" s="75"/>
      <c r="L40" s="77"/>
      <c r="M40" s="75"/>
      <c r="O40" s="75"/>
      <c r="Q40" s="75"/>
    </row>
  </sheetData>
  <sheetProtection algorithmName="SHA-512" hashValue="IdDRucmfu6b8NhKi3q0qZ3p8MThHWq9LG8OIPLaQHIVyRfhAZdYvZ8Bfhg67V+jG3TEibmzgV1sDhMyzl+zpcQ==" saltValue="mj0gcYv17FhXAffAE64DDA==" spinCount="100000" sheet="1" objects="1" scenarios="1" selectLockedCells="1"/>
  <mergeCells count="42">
    <mergeCell ref="B32:F32"/>
    <mergeCell ref="B33:F33"/>
    <mergeCell ref="B34:F34"/>
    <mergeCell ref="B35:F35"/>
    <mergeCell ref="B36:F36"/>
    <mergeCell ref="B27:F27"/>
    <mergeCell ref="B28:F28"/>
    <mergeCell ref="B29:F29"/>
    <mergeCell ref="B30:F30"/>
    <mergeCell ref="B31:F31"/>
    <mergeCell ref="B22:F22"/>
    <mergeCell ref="B23:F23"/>
    <mergeCell ref="B24:F24"/>
    <mergeCell ref="B25:F25"/>
    <mergeCell ref="B26:F26"/>
    <mergeCell ref="I4:K4"/>
    <mergeCell ref="B2:F2"/>
    <mergeCell ref="B4:F4"/>
    <mergeCell ref="A10:A11"/>
    <mergeCell ref="B10:I10"/>
    <mergeCell ref="J10:K10"/>
    <mergeCell ref="B11:F11"/>
    <mergeCell ref="D8:G8"/>
    <mergeCell ref="I8:J8"/>
    <mergeCell ref="K8:M8"/>
    <mergeCell ref="L10:M10"/>
    <mergeCell ref="N10:O10"/>
    <mergeCell ref="P10:Q10"/>
    <mergeCell ref="B37:H37"/>
    <mergeCell ref="D6:I6"/>
    <mergeCell ref="B12:F12"/>
    <mergeCell ref="A6:C6"/>
    <mergeCell ref="A8:C8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</mergeCells>
  <phoneticPr fontId="2"/>
  <dataValidations count="2">
    <dataValidation type="list" allowBlank="1" showInputMessage="1" showErrorMessage="1" sqref="A2">
      <formula1>"1,2,3,4,5,6,7,8,9,10,11,12"</formula1>
    </dataValidation>
    <dataValidation type="list" allowBlank="1" showInputMessage="1" showErrorMessage="1" sqref="H12:H36">
      <formula1>"式,ヶ所,個,人,人工,時間,日,回,台,枚,本,袋,基,戸,穴,発,組,ｾｯﾄ,mm,cm,m,km,㎡,㎥,ｇ,kg,t"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4" workbookViewId="0">
      <selection sqref="A1:C25"/>
    </sheetView>
  </sheetViews>
  <sheetFormatPr defaultColWidth="9" defaultRowHeight="13.5" x14ac:dyDescent="0.15"/>
  <cols>
    <col min="1" max="1" width="14.5" style="36" customWidth="1"/>
    <col min="2" max="2" width="39.375" style="36" customWidth="1"/>
    <col min="3" max="3" width="32.5" style="36" customWidth="1"/>
    <col min="4" max="16384" width="9" style="36"/>
  </cols>
  <sheetData>
    <row r="1" spans="1:3" ht="17.25" customHeight="1" x14ac:dyDescent="0.15">
      <c r="A1" s="35"/>
      <c r="B1" s="35"/>
      <c r="C1" s="35"/>
    </row>
    <row r="2" spans="1:3" ht="14.25" x14ac:dyDescent="0.15">
      <c r="A2" s="37" t="s">
        <v>53</v>
      </c>
      <c r="B2" s="38" t="s">
        <v>54</v>
      </c>
      <c r="C2" s="35"/>
    </row>
    <row r="3" spans="1:3" ht="14.25" thickBot="1" x14ac:dyDescent="0.2">
      <c r="A3" s="35"/>
      <c r="B3" s="35"/>
      <c r="C3" s="35"/>
    </row>
    <row r="4" spans="1:3" ht="14.25" thickBot="1" x14ac:dyDescent="0.2">
      <c r="A4" s="39" t="s">
        <v>55</v>
      </c>
      <c r="B4" s="40" t="s">
        <v>56</v>
      </c>
      <c r="C4" s="41" t="s">
        <v>57</v>
      </c>
    </row>
    <row r="5" spans="1:3" ht="40.5" customHeight="1" x14ac:dyDescent="0.15">
      <c r="A5" s="42" t="s">
        <v>32</v>
      </c>
      <c r="B5" s="43" t="s">
        <v>219</v>
      </c>
      <c r="C5" s="44" t="s">
        <v>58</v>
      </c>
    </row>
    <row r="6" spans="1:3" ht="40.5" customHeight="1" x14ac:dyDescent="0.15">
      <c r="A6" s="45" t="s">
        <v>59</v>
      </c>
      <c r="B6" s="46" t="s">
        <v>223</v>
      </c>
      <c r="C6" s="47"/>
    </row>
    <row r="7" spans="1:3" ht="40.5" customHeight="1" x14ac:dyDescent="0.15">
      <c r="A7" s="45" t="s">
        <v>60</v>
      </c>
      <c r="B7" s="48" t="s">
        <v>224</v>
      </c>
      <c r="C7" s="47"/>
    </row>
    <row r="8" spans="1:3" ht="40.5" customHeight="1" x14ac:dyDescent="0.15">
      <c r="A8" s="45" t="s">
        <v>61</v>
      </c>
      <c r="B8" s="48" t="s">
        <v>225</v>
      </c>
      <c r="C8" s="47" t="s">
        <v>62</v>
      </c>
    </row>
    <row r="9" spans="1:3" ht="40.5" customHeight="1" x14ac:dyDescent="0.15">
      <c r="A9" s="45" t="s">
        <v>63</v>
      </c>
      <c r="B9" s="48" t="s">
        <v>226</v>
      </c>
      <c r="C9" s="47" t="s">
        <v>62</v>
      </c>
    </row>
    <row r="10" spans="1:3" ht="50.25" customHeight="1" x14ac:dyDescent="0.15">
      <c r="A10" s="45" t="s">
        <v>64</v>
      </c>
      <c r="B10" s="48" t="s">
        <v>220</v>
      </c>
      <c r="C10" s="47" t="s">
        <v>65</v>
      </c>
    </row>
    <row r="11" spans="1:3" ht="50.25" customHeight="1" thickBot="1" x14ac:dyDescent="0.2">
      <c r="A11" s="49" t="s">
        <v>15</v>
      </c>
      <c r="B11" s="50" t="s">
        <v>233</v>
      </c>
      <c r="C11" s="51" t="s">
        <v>66</v>
      </c>
    </row>
    <row r="12" spans="1:3" ht="26.25" customHeight="1" x14ac:dyDescent="0.15">
      <c r="A12" s="35"/>
      <c r="B12" s="35"/>
      <c r="C12" s="35"/>
    </row>
    <row r="13" spans="1:3" ht="14.25" x14ac:dyDescent="0.15">
      <c r="A13" s="37" t="s">
        <v>67</v>
      </c>
      <c r="B13" s="35"/>
      <c r="C13" s="35"/>
    </row>
    <row r="14" spans="1:3" ht="14.25" thickBot="1" x14ac:dyDescent="0.2">
      <c r="A14" s="35"/>
      <c r="B14" s="35"/>
      <c r="C14" s="35"/>
    </row>
    <row r="15" spans="1:3" ht="14.25" thickBot="1" x14ac:dyDescent="0.2">
      <c r="A15" s="39" t="s">
        <v>55</v>
      </c>
      <c r="B15" s="40" t="s">
        <v>56</v>
      </c>
      <c r="C15" s="41" t="s">
        <v>57</v>
      </c>
    </row>
    <row r="16" spans="1:3" ht="44.25" customHeight="1" x14ac:dyDescent="0.15">
      <c r="A16" s="42" t="s">
        <v>68</v>
      </c>
      <c r="B16" s="52">
        <v>44995</v>
      </c>
      <c r="C16" s="53" t="s">
        <v>69</v>
      </c>
    </row>
    <row r="17" spans="1:3" ht="44.25" customHeight="1" x14ac:dyDescent="0.15">
      <c r="A17" s="45" t="s">
        <v>24</v>
      </c>
      <c r="B17" s="54">
        <v>1000000</v>
      </c>
      <c r="C17" s="55" t="s">
        <v>70</v>
      </c>
    </row>
    <row r="18" spans="1:3" ht="44.25" customHeight="1" x14ac:dyDescent="0.15">
      <c r="A18" s="45" t="s">
        <v>71</v>
      </c>
      <c r="B18" s="54">
        <v>500000</v>
      </c>
      <c r="C18" s="55" t="s">
        <v>72</v>
      </c>
    </row>
    <row r="19" spans="1:3" ht="44.25" customHeight="1" x14ac:dyDescent="0.15">
      <c r="A19" s="45" t="s">
        <v>73</v>
      </c>
      <c r="B19" s="56" t="s">
        <v>227</v>
      </c>
      <c r="C19" s="47" t="s">
        <v>74</v>
      </c>
    </row>
    <row r="20" spans="1:3" ht="44.25" customHeight="1" x14ac:dyDescent="0.15">
      <c r="A20" s="45" t="s">
        <v>75</v>
      </c>
      <c r="B20" s="56" t="s">
        <v>228</v>
      </c>
      <c r="C20" s="47" t="s">
        <v>76</v>
      </c>
    </row>
    <row r="21" spans="1:3" ht="44.25" customHeight="1" x14ac:dyDescent="0.15">
      <c r="A21" s="45" t="s">
        <v>43</v>
      </c>
      <c r="B21" s="56" t="s">
        <v>221</v>
      </c>
      <c r="C21" s="47" t="s">
        <v>77</v>
      </c>
    </row>
    <row r="22" spans="1:3" ht="44.25" customHeight="1" thickBot="1" x14ac:dyDescent="0.2">
      <c r="A22" s="49" t="s">
        <v>27</v>
      </c>
      <c r="B22" s="57" t="s">
        <v>229</v>
      </c>
      <c r="C22" s="58" t="s">
        <v>78</v>
      </c>
    </row>
    <row r="23" spans="1:3" ht="21.75" customHeight="1" x14ac:dyDescent="0.15">
      <c r="A23" s="59"/>
      <c r="B23" s="60"/>
      <c r="C23" s="61"/>
    </row>
    <row r="24" spans="1:3" ht="21.75" customHeight="1" x14ac:dyDescent="0.15">
      <c r="A24" s="62"/>
      <c r="B24" s="63" t="s">
        <v>79</v>
      </c>
      <c r="C24" s="61"/>
    </row>
    <row r="25" spans="1:3" ht="21.75" customHeight="1" x14ac:dyDescent="0.15">
      <c r="A25" s="59"/>
      <c r="B25" s="64"/>
      <c r="C25" s="61"/>
    </row>
    <row r="26" spans="1:3" ht="21.75" customHeight="1" x14ac:dyDescent="0.15">
      <c r="A26" s="65"/>
      <c r="B26" s="66"/>
      <c r="C26" s="67"/>
    </row>
    <row r="27" spans="1:3" ht="21.75" customHeight="1" x14ac:dyDescent="0.15">
      <c r="A27" s="65"/>
      <c r="B27" s="66"/>
      <c r="C27" s="67"/>
    </row>
    <row r="28" spans="1:3" ht="21.75" customHeight="1" x14ac:dyDescent="0.15">
      <c r="A28" s="65"/>
      <c r="B28" s="66"/>
      <c r="C28" s="67"/>
    </row>
    <row r="29" spans="1:3" ht="21.75" customHeight="1" x14ac:dyDescent="0.15">
      <c r="A29" s="65"/>
      <c r="B29" s="66"/>
      <c r="C29" s="67"/>
    </row>
    <row r="30" spans="1:3" ht="21.75" customHeight="1" x14ac:dyDescent="0.15">
      <c r="A30" s="65"/>
      <c r="B30" s="66"/>
      <c r="C30" s="67"/>
    </row>
    <row r="31" spans="1:3" ht="21.75" customHeight="1" x14ac:dyDescent="0.15">
      <c r="A31" s="65"/>
      <c r="B31" s="67"/>
      <c r="C31" s="67"/>
    </row>
    <row r="32" spans="1:3" ht="21.75" customHeight="1" x14ac:dyDescent="0.15">
      <c r="A32" s="65"/>
      <c r="B32" s="67"/>
      <c r="C32" s="67"/>
    </row>
    <row r="33" spans="1:3" ht="21.75" customHeight="1" x14ac:dyDescent="0.15">
      <c r="A33" s="67"/>
      <c r="B33" s="67"/>
      <c r="C33" s="67"/>
    </row>
    <row r="34" spans="1:3" ht="21.75" customHeight="1" x14ac:dyDescent="0.15">
      <c r="A34" s="67"/>
      <c r="B34" s="67"/>
      <c r="C34" s="67"/>
    </row>
    <row r="35" spans="1:3" ht="17.25" customHeight="1" x14ac:dyDescent="0.15"/>
    <row r="36" spans="1:3" ht="17.25" customHeight="1" x14ac:dyDescent="0.15"/>
    <row r="37" spans="1:3" ht="17.25" customHeight="1" x14ac:dyDescent="0.15"/>
    <row r="38" spans="1:3" ht="17.25" customHeight="1" x14ac:dyDescent="0.15"/>
    <row r="39" spans="1:3" ht="17.25" customHeight="1" x14ac:dyDescent="0.15"/>
    <row r="40" spans="1:3" ht="17.25" customHeight="1" x14ac:dyDescent="0.15"/>
  </sheetData>
  <sheetProtection password="CC67" sheet="1" objects="1" scenarios="1" selectLockedCells="1" selectUnlockedCells="1"/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65"/>
  <sheetViews>
    <sheetView view="pageBreakPreview" zoomScale="96" zoomScaleNormal="60" zoomScaleSheetLayoutView="96" zoomScalePageLayoutView="51" workbookViewId="0">
      <selection activeCell="BC23" sqref="BC23:BJ23"/>
    </sheetView>
  </sheetViews>
  <sheetFormatPr defaultColWidth="9" defaultRowHeight="10.5" customHeight="1" x14ac:dyDescent="0.15"/>
  <cols>
    <col min="1" max="32" width="1.625" style="6" customWidth="1"/>
    <col min="33" max="33" width="1.75" style="6" customWidth="1"/>
    <col min="34" max="34" width="1.875" style="6" customWidth="1"/>
    <col min="35" max="84" width="1.625" style="6" customWidth="1"/>
    <col min="85" max="85" width="1.5" style="6" customWidth="1"/>
    <col min="86" max="86" width="9" style="6"/>
    <col min="87" max="87" width="9" style="6" customWidth="1"/>
    <col min="88" max="88" width="20.875" style="6" customWidth="1"/>
    <col min="89" max="16384" width="9" style="6"/>
  </cols>
  <sheetData>
    <row r="1" spans="1:88" ht="10.5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56" t="s">
        <v>47</v>
      </c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  <c r="AP1" s="356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</row>
    <row r="2" spans="1:88" ht="10.5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</row>
    <row r="3" spans="1:88" ht="10.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356"/>
      <c r="AI3" s="356"/>
      <c r="AJ3" s="356"/>
      <c r="AK3" s="356"/>
      <c r="AL3" s="356"/>
      <c r="AM3" s="356"/>
      <c r="AN3" s="356"/>
      <c r="AO3" s="356"/>
      <c r="AP3" s="356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</row>
    <row r="4" spans="1:88" ht="10.5" customHeight="1" thickBo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CH4" s="357" t="s">
        <v>80</v>
      </c>
      <c r="CI4" s="357"/>
      <c r="CJ4" s="357"/>
    </row>
    <row r="5" spans="1:88" ht="10.5" customHeight="1" x14ac:dyDescent="0.1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281" t="s">
        <v>1</v>
      </c>
      <c r="U5" s="281"/>
      <c r="V5" s="281"/>
      <c r="W5" s="281"/>
      <c r="X5" s="281"/>
      <c r="Y5" s="281"/>
      <c r="Z5" s="281"/>
      <c r="AA5" s="18"/>
      <c r="AB5" s="18"/>
      <c r="AC5" s="281" t="s">
        <v>2</v>
      </c>
      <c r="AD5" s="281"/>
      <c r="AE5" s="205"/>
      <c r="AF5" s="206">
        <f>'入力シート（記入例）'!B16</f>
        <v>44995</v>
      </c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8"/>
      <c r="AR5" s="33"/>
      <c r="AS5" s="33"/>
      <c r="AT5" s="33"/>
      <c r="AU5" s="33"/>
      <c r="AV5" s="248" t="s">
        <v>21</v>
      </c>
      <c r="AW5" s="249"/>
      <c r="AX5" s="249"/>
      <c r="AY5" s="249"/>
      <c r="AZ5" s="249"/>
      <c r="BA5" s="249"/>
      <c r="BB5" s="250"/>
      <c r="BC5" s="182" t="s">
        <v>42</v>
      </c>
      <c r="BD5" s="183"/>
      <c r="BE5" s="183"/>
      <c r="BF5" s="183"/>
      <c r="BG5" s="183"/>
      <c r="BH5" s="183"/>
      <c r="BI5" s="183"/>
      <c r="BJ5" s="184"/>
      <c r="CH5" s="357"/>
      <c r="CI5" s="357"/>
      <c r="CJ5" s="357"/>
    </row>
    <row r="6" spans="1:88" ht="10.5" customHeight="1" thickBot="1" x14ac:dyDescent="0.2">
      <c r="A6" s="3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281"/>
      <c r="U6" s="281"/>
      <c r="V6" s="281"/>
      <c r="W6" s="281"/>
      <c r="X6" s="281"/>
      <c r="Y6" s="281"/>
      <c r="Z6" s="281"/>
      <c r="AA6" s="18"/>
      <c r="AB6" s="18"/>
      <c r="AC6" s="281"/>
      <c r="AD6" s="281"/>
      <c r="AE6" s="205"/>
      <c r="AF6" s="209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1"/>
      <c r="AR6" s="114"/>
      <c r="AS6" s="114"/>
      <c r="AT6" s="114"/>
      <c r="AU6" s="114"/>
      <c r="AV6" s="251"/>
      <c r="AW6" s="245"/>
      <c r="AX6" s="245"/>
      <c r="AY6" s="245"/>
      <c r="AZ6" s="245"/>
      <c r="BA6" s="245"/>
      <c r="BB6" s="252"/>
      <c r="BC6" s="185"/>
      <c r="BD6" s="186"/>
      <c r="BE6" s="186"/>
      <c r="BF6" s="186"/>
      <c r="BG6" s="186"/>
      <c r="BH6" s="186"/>
      <c r="BI6" s="186"/>
      <c r="BJ6" s="187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7"/>
      <c r="CI6" s="7"/>
      <c r="CJ6" s="7"/>
    </row>
    <row r="7" spans="1:88" ht="10.5" customHeight="1" x14ac:dyDescent="0.1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33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33"/>
      <c r="AP7" s="33"/>
      <c r="AQ7" s="33"/>
      <c r="AR7" s="33"/>
      <c r="AS7" s="33"/>
      <c r="AT7" s="33"/>
      <c r="AU7" s="33"/>
      <c r="AV7" s="253"/>
      <c r="AW7" s="254"/>
      <c r="AX7" s="254"/>
      <c r="AY7" s="254"/>
      <c r="AZ7" s="254"/>
      <c r="BA7" s="254"/>
      <c r="BB7" s="255"/>
      <c r="BC7" s="188"/>
      <c r="BD7" s="189"/>
      <c r="BE7" s="189"/>
      <c r="BF7" s="189"/>
      <c r="BG7" s="189"/>
      <c r="BH7" s="189"/>
      <c r="BI7" s="189"/>
      <c r="BJ7" s="190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358" t="s">
        <v>81</v>
      </c>
      <c r="CI7" s="358" t="s">
        <v>82</v>
      </c>
      <c r="CJ7" s="358" t="s">
        <v>83</v>
      </c>
    </row>
    <row r="8" spans="1:88" ht="8.25" customHeight="1" x14ac:dyDescent="0.15">
      <c r="A8" s="354" t="s">
        <v>230</v>
      </c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113"/>
      <c r="X8" s="33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33"/>
      <c r="AP8" s="33"/>
      <c r="AQ8" s="33"/>
      <c r="AR8" s="33"/>
      <c r="AS8" s="33"/>
      <c r="AT8" s="33"/>
      <c r="AU8" s="33"/>
      <c r="AV8" s="248" t="s">
        <v>0</v>
      </c>
      <c r="AW8" s="249"/>
      <c r="AX8" s="249"/>
      <c r="AY8" s="249"/>
      <c r="AZ8" s="249"/>
      <c r="BA8" s="249"/>
      <c r="BB8" s="250"/>
      <c r="BC8" s="191"/>
      <c r="BD8" s="192"/>
      <c r="BE8" s="191"/>
      <c r="BF8" s="192"/>
      <c r="BG8" s="191"/>
      <c r="BH8" s="192"/>
      <c r="BI8" s="191"/>
      <c r="BJ8" s="192"/>
      <c r="BO8" s="1"/>
      <c r="BP8" s="1"/>
      <c r="BQ8" s="1"/>
      <c r="BR8" s="1"/>
      <c r="BS8" s="1"/>
      <c r="BT8" s="1"/>
      <c r="BU8" s="1"/>
      <c r="CH8" s="358"/>
      <c r="CI8" s="358"/>
      <c r="CJ8" s="358"/>
    </row>
    <row r="9" spans="1:88" s="7" customFormat="1" ht="8.25" customHeight="1" x14ac:dyDescent="0.15">
      <c r="A9" s="354"/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115"/>
      <c r="X9" s="115"/>
      <c r="Y9" s="121"/>
      <c r="Z9" s="121"/>
      <c r="AA9" s="121"/>
      <c r="AB9" s="121"/>
      <c r="AC9" s="121"/>
      <c r="AD9" s="121"/>
      <c r="AE9" s="121"/>
      <c r="AF9" s="121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251"/>
      <c r="AW9" s="245"/>
      <c r="AX9" s="245"/>
      <c r="AY9" s="245"/>
      <c r="AZ9" s="245"/>
      <c r="BA9" s="245"/>
      <c r="BB9" s="252"/>
      <c r="BC9" s="193"/>
      <c r="BD9" s="194"/>
      <c r="BE9" s="193"/>
      <c r="BF9" s="194"/>
      <c r="BG9" s="193"/>
      <c r="BH9" s="194"/>
      <c r="BI9" s="193"/>
      <c r="BJ9" s="194"/>
      <c r="BO9" s="3"/>
      <c r="BP9" s="3"/>
      <c r="BQ9" s="3"/>
      <c r="BR9" s="3"/>
      <c r="BS9" s="3"/>
      <c r="BT9" s="3"/>
      <c r="BU9" s="3"/>
      <c r="CH9" s="68" t="s">
        <v>84</v>
      </c>
      <c r="CI9" s="68" t="s">
        <v>85</v>
      </c>
      <c r="CJ9" s="69" t="s">
        <v>86</v>
      </c>
    </row>
    <row r="10" spans="1:88" s="7" customFormat="1" ht="8.25" customHeight="1" x14ac:dyDescent="0.15">
      <c r="A10" s="354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253"/>
      <c r="AW10" s="254"/>
      <c r="AX10" s="254"/>
      <c r="AY10" s="254"/>
      <c r="AZ10" s="254"/>
      <c r="BA10" s="254"/>
      <c r="BB10" s="255"/>
      <c r="BC10" s="195"/>
      <c r="BD10" s="196"/>
      <c r="BE10" s="195"/>
      <c r="BF10" s="196"/>
      <c r="BG10" s="195"/>
      <c r="BH10" s="196"/>
      <c r="BI10" s="195"/>
      <c r="BJ10" s="196"/>
      <c r="BO10" s="3"/>
      <c r="BP10" s="3"/>
      <c r="BQ10" s="3"/>
      <c r="BR10" s="3"/>
      <c r="BS10" s="3"/>
      <c r="BT10" s="3"/>
      <c r="BU10" s="3"/>
      <c r="CH10" s="68" t="s">
        <v>87</v>
      </c>
      <c r="CI10" s="68" t="s">
        <v>85</v>
      </c>
      <c r="CJ10" s="69" t="s">
        <v>88</v>
      </c>
    </row>
    <row r="11" spans="1:88" s="7" customFormat="1" ht="8.25" customHeight="1" x14ac:dyDescent="0.1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5"/>
      <c r="P11" s="5"/>
      <c r="Q11" s="5"/>
      <c r="R11" s="5"/>
      <c r="S11" s="5"/>
      <c r="T11" s="18"/>
      <c r="U11" s="18"/>
      <c r="V11" s="18"/>
      <c r="W11" s="18"/>
      <c r="X11" s="18"/>
      <c r="Y11" s="5"/>
      <c r="Z11" s="18"/>
      <c r="AA11" s="18"/>
      <c r="AB11" s="18"/>
      <c r="AC11" s="5"/>
      <c r="AD11" s="5"/>
      <c r="AE11" s="14"/>
      <c r="AF11" s="14"/>
      <c r="AG11" s="115"/>
      <c r="AH11" s="154"/>
      <c r="AI11" s="154"/>
      <c r="AJ11" s="154"/>
      <c r="AK11" s="154"/>
      <c r="AL11" s="154"/>
      <c r="AM11" s="154"/>
      <c r="AN11" s="154"/>
      <c r="AO11" s="154"/>
      <c r="AP11" s="154"/>
      <c r="AQ11" s="115"/>
      <c r="AR11" s="115"/>
      <c r="AS11" s="115"/>
      <c r="AT11" s="115"/>
      <c r="AU11" s="115"/>
      <c r="AV11" s="115"/>
      <c r="AW11" s="115"/>
      <c r="AX11" s="115"/>
      <c r="AY11" s="115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O11" s="3"/>
      <c r="BP11" s="3"/>
      <c r="BQ11" s="3"/>
      <c r="BR11" s="3"/>
      <c r="BS11" s="3"/>
      <c r="BT11" s="3"/>
      <c r="BU11" s="3"/>
      <c r="CH11" s="68" t="s">
        <v>89</v>
      </c>
      <c r="CI11" s="68" t="s">
        <v>85</v>
      </c>
      <c r="CJ11" s="69" t="s">
        <v>90</v>
      </c>
    </row>
    <row r="12" spans="1:88" s="7" customFormat="1" ht="8.25" customHeight="1" thickBot="1" x14ac:dyDescent="0.2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5"/>
      <c r="P12" s="5"/>
      <c r="Q12" s="5"/>
      <c r="R12" s="5"/>
      <c r="S12" s="5"/>
      <c r="T12" s="18"/>
      <c r="U12" s="18"/>
      <c r="V12" s="18"/>
      <c r="W12" s="18"/>
      <c r="X12" s="18"/>
      <c r="Y12" s="5"/>
      <c r="Z12" s="18"/>
      <c r="AA12" s="18"/>
      <c r="AB12" s="18"/>
      <c r="AC12" s="5"/>
      <c r="AD12" s="5"/>
      <c r="AE12" s="14"/>
      <c r="AF12" s="14"/>
      <c r="AG12" s="115"/>
      <c r="AH12" s="154"/>
      <c r="AI12" s="154"/>
      <c r="AJ12" s="154"/>
      <c r="AK12" s="154"/>
      <c r="AL12" s="154"/>
      <c r="AM12" s="154"/>
      <c r="AN12" s="154"/>
      <c r="AO12" s="154"/>
      <c r="AP12" s="154"/>
      <c r="AQ12" s="115"/>
      <c r="AR12" s="115"/>
      <c r="AS12" s="115"/>
      <c r="AT12" s="115"/>
      <c r="AU12" s="115"/>
      <c r="AV12" s="115"/>
      <c r="AW12" s="115"/>
      <c r="AX12" s="115"/>
      <c r="AY12" s="115"/>
      <c r="AZ12" s="23"/>
      <c r="BA12" s="23"/>
      <c r="BB12" s="23"/>
      <c r="BC12" s="23"/>
      <c r="BD12" s="23"/>
      <c r="BE12" s="23"/>
      <c r="BF12" s="23"/>
      <c r="BG12" s="16"/>
      <c r="BH12" s="16"/>
      <c r="BI12" s="16"/>
      <c r="BJ12" s="16"/>
      <c r="BK12" s="16"/>
      <c r="BL12" s="16"/>
      <c r="BM12" s="16"/>
      <c r="BN12" s="16"/>
      <c r="BO12" s="3"/>
      <c r="BP12" s="3"/>
      <c r="BQ12" s="3"/>
      <c r="BR12" s="3"/>
      <c r="BS12" s="3"/>
      <c r="BT12" s="3"/>
      <c r="BU12" s="3"/>
      <c r="CH12" s="68" t="s">
        <v>91</v>
      </c>
      <c r="CI12" s="68" t="s">
        <v>117</v>
      </c>
      <c r="CJ12" s="69" t="s">
        <v>92</v>
      </c>
    </row>
    <row r="13" spans="1:88" s="7" customFormat="1" ht="15" customHeight="1" x14ac:dyDescent="0.15">
      <c r="A13" s="259" t="s">
        <v>30</v>
      </c>
      <c r="B13" s="260"/>
      <c r="C13" s="260"/>
      <c r="D13" s="260"/>
      <c r="E13" s="261"/>
      <c r="F13" s="228">
        <f>AD52</f>
        <v>550000</v>
      </c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30"/>
      <c r="V13" s="234" t="s">
        <v>5</v>
      </c>
      <c r="W13" s="235"/>
      <c r="X13" s="18"/>
      <c r="Y13" s="5"/>
      <c r="Z13" s="18"/>
      <c r="AA13" s="18"/>
      <c r="AB13" s="18"/>
      <c r="AC13" s="5"/>
      <c r="AD13" s="5"/>
      <c r="AE13" s="14"/>
      <c r="AF13" s="14"/>
      <c r="AG13" s="115"/>
      <c r="AH13" s="355" t="s">
        <v>234</v>
      </c>
      <c r="AI13" s="355"/>
      <c r="AJ13" s="355"/>
      <c r="AK13" s="355"/>
      <c r="AL13" s="355"/>
      <c r="AM13" s="355"/>
      <c r="AN13" s="355"/>
      <c r="AO13" s="355"/>
      <c r="AP13" s="355"/>
      <c r="AQ13" s="355"/>
      <c r="AR13" s="355"/>
      <c r="AS13" s="355"/>
      <c r="AT13" s="355"/>
      <c r="AU13" s="355"/>
      <c r="AV13" s="355"/>
      <c r="AW13" s="355"/>
      <c r="AX13" s="355"/>
      <c r="AY13" s="355"/>
      <c r="AZ13" s="355"/>
      <c r="BA13" s="355"/>
      <c r="BB13" s="355"/>
      <c r="BC13" s="355"/>
      <c r="BD13" s="355"/>
      <c r="BE13" s="355"/>
      <c r="BF13" s="355"/>
      <c r="BG13" s="355"/>
      <c r="BH13" s="16"/>
      <c r="BI13" s="16"/>
      <c r="BJ13" s="16"/>
      <c r="BK13" s="16"/>
      <c r="BL13" s="16"/>
      <c r="BM13" s="16"/>
      <c r="BN13" s="16"/>
      <c r="BO13" s="3"/>
      <c r="BP13" s="3"/>
      <c r="BQ13" s="3"/>
      <c r="BR13" s="3"/>
      <c r="BS13" s="3"/>
      <c r="BT13" s="3"/>
      <c r="BU13" s="3"/>
      <c r="CH13" s="68" t="s">
        <v>93</v>
      </c>
      <c r="CI13" s="68" t="s">
        <v>94</v>
      </c>
      <c r="CJ13" s="69" t="s">
        <v>95</v>
      </c>
    </row>
    <row r="14" spans="1:88" s="7" customFormat="1" ht="15" customHeight="1" thickBot="1" x14ac:dyDescent="0.2">
      <c r="A14" s="262"/>
      <c r="B14" s="263"/>
      <c r="C14" s="263"/>
      <c r="D14" s="263"/>
      <c r="E14" s="264"/>
      <c r="F14" s="231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3"/>
      <c r="V14" s="236"/>
      <c r="W14" s="237"/>
      <c r="X14" s="5"/>
      <c r="Y14" s="5"/>
      <c r="Z14" s="5"/>
      <c r="AA14" s="5"/>
      <c r="AB14" s="5"/>
      <c r="AC14" s="5"/>
      <c r="AD14" s="5"/>
      <c r="AE14" s="14"/>
      <c r="AF14" s="14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5"/>
      <c r="BI14" s="5"/>
      <c r="BJ14" s="5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CH14" s="68" t="s">
        <v>96</v>
      </c>
      <c r="CI14" s="68" t="s">
        <v>97</v>
      </c>
      <c r="CJ14" s="69" t="s">
        <v>98</v>
      </c>
    </row>
    <row r="15" spans="1:88" s="7" customFormat="1" ht="15" customHeight="1" x14ac:dyDescent="0.15">
      <c r="A15" s="24"/>
      <c r="B15" s="24"/>
      <c r="C15" s="24"/>
      <c r="D15" s="24"/>
      <c r="E15" s="24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16"/>
      <c r="W15" s="16"/>
      <c r="X15" s="5"/>
      <c r="Y15" s="5"/>
      <c r="Z15" s="5"/>
      <c r="AA15" s="5"/>
      <c r="AB15" s="5"/>
      <c r="AC15" s="5"/>
      <c r="AD15" s="5"/>
      <c r="AE15" s="14"/>
      <c r="AF15" s="14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5"/>
      <c r="BI15" s="5"/>
      <c r="BJ15" s="5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CH15" s="68" t="s">
        <v>99</v>
      </c>
      <c r="CI15" s="68" t="s">
        <v>100</v>
      </c>
      <c r="CJ15" s="69" t="s">
        <v>101</v>
      </c>
    </row>
    <row r="16" spans="1:88" s="7" customFormat="1" ht="22.5" customHeight="1" x14ac:dyDescent="0.15">
      <c r="A16" s="322" t="s">
        <v>43</v>
      </c>
      <c r="B16" s="323"/>
      <c r="C16" s="323"/>
      <c r="D16" s="323"/>
      <c r="E16" s="323"/>
      <c r="F16" s="323"/>
      <c r="G16" s="323"/>
      <c r="H16" s="324"/>
      <c r="I16" s="267" t="str">
        <f>'入力シート（記入例）'!B21</f>
        <v>00103705</v>
      </c>
      <c r="J16" s="352"/>
      <c r="K16" s="352"/>
      <c r="L16" s="352"/>
      <c r="M16" s="352"/>
      <c r="N16" s="352"/>
      <c r="O16" s="352"/>
      <c r="P16" s="352"/>
      <c r="Q16" s="352"/>
      <c r="R16" s="353"/>
      <c r="S16" s="14"/>
      <c r="T16" s="14"/>
      <c r="U16" s="14"/>
      <c r="V16" s="14"/>
      <c r="W16" s="14"/>
      <c r="X16" s="14"/>
      <c r="Y16" s="14"/>
      <c r="Z16" s="14"/>
      <c r="AA16" s="14"/>
      <c r="AB16" s="265" t="s">
        <v>32</v>
      </c>
      <c r="AC16" s="265"/>
      <c r="AD16" s="265"/>
      <c r="AE16" s="265"/>
      <c r="AF16" s="265"/>
      <c r="AG16" s="265"/>
      <c r="AH16" s="266" t="s">
        <v>34</v>
      </c>
      <c r="AI16" s="266"/>
      <c r="AJ16" s="258" t="str">
        <f>'入力シート（記入例）'!B5</f>
        <v>160-0004</v>
      </c>
      <c r="AK16" s="258"/>
      <c r="AL16" s="258"/>
      <c r="AM16" s="258"/>
      <c r="AN16" s="258"/>
      <c r="AO16" s="258"/>
      <c r="AP16" s="258"/>
      <c r="AQ16" s="258"/>
      <c r="AR16" s="320"/>
      <c r="AS16" s="320"/>
      <c r="AT16" s="320"/>
      <c r="AU16" s="320"/>
      <c r="AV16" s="320"/>
      <c r="AW16" s="320"/>
      <c r="AX16" s="320"/>
      <c r="AY16" s="320"/>
      <c r="AZ16" s="320"/>
      <c r="BA16" s="320"/>
      <c r="BB16" s="320"/>
      <c r="BC16" s="320"/>
      <c r="BD16" s="320"/>
      <c r="BE16" s="320"/>
      <c r="BF16" s="320"/>
      <c r="BG16" s="320"/>
      <c r="BH16" s="320"/>
      <c r="BI16" s="320"/>
      <c r="BJ16" s="320"/>
      <c r="CH16" s="68" t="s">
        <v>102</v>
      </c>
      <c r="CI16" s="68" t="s">
        <v>103</v>
      </c>
      <c r="CJ16" s="69" t="s">
        <v>104</v>
      </c>
    </row>
    <row r="17" spans="1:88" s="7" customFormat="1" ht="22.5" customHeight="1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265" t="s">
        <v>31</v>
      </c>
      <c r="AC17" s="265"/>
      <c r="AD17" s="265"/>
      <c r="AE17" s="265"/>
      <c r="AF17" s="265"/>
      <c r="AG17" s="265"/>
      <c r="AH17" s="224" t="str">
        <f>'入力シート（記入例）'!B6</f>
        <v>東京都新宿区四谷１－２３</v>
      </c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CH17" s="68" t="s">
        <v>105</v>
      </c>
      <c r="CI17" s="68" t="s">
        <v>106</v>
      </c>
      <c r="CJ17" s="69" t="s">
        <v>107</v>
      </c>
    </row>
    <row r="18" spans="1:88" s="7" customFormat="1" ht="22.5" customHeight="1" x14ac:dyDescent="0.15">
      <c r="A18" s="322" t="s">
        <v>7</v>
      </c>
      <c r="B18" s="323"/>
      <c r="C18" s="323"/>
      <c r="D18" s="323"/>
      <c r="E18" s="323"/>
      <c r="F18" s="323"/>
      <c r="G18" s="323"/>
      <c r="H18" s="324"/>
      <c r="I18" s="267" t="str">
        <f>'入力シート（記入例）'!B20</f>
        <v>7810031500</v>
      </c>
      <c r="J18" s="352"/>
      <c r="K18" s="352"/>
      <c r="L18" s="352"/>
      <c r="M18" s="352"/>
      <c r="N18" s="352"/>
      <c r="O18" s="352"/>
      <c r="P18" s="352"/>
      <c r="Q18" s="352"/>
      <c r="R18" s="353"/>
      <c r="S18" s="14"/>
      <c r="T18" s="14"/>
      <c r="U18" s="14"/>
      <c r="V18" s="14"/>
      <c r="W18" s="14"/>
      <c r="X18" s="14"/>
      <c r="Y18" s="14"/>
      <c r="Z18" s="14"/>
      <c r="AA18" s="14"/>
      <c r="AB18" s="265" t="s">
        <v>33</v>
      </c>
      <c r="AC18" s="265"/>
      <c r="AD18" s="265"/>
      <c r="AE18" s="265"/>
      <c r="AF18" s="265"/>
      <c r="AG18" s="265"/>
      <c r="AH18" s="218" t="str">
        <f>'入力シート（記入例）'!B7</f>
        <v>株式会社第一ヒューテック</v>
      </c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220"/>
      <c r="CH18" s="68" t="s">
        <v>108</v>
      </c>
      <c r="CI18" s="68" t="s">
        <v>109</v>
      </c>
      <c r="CJ18" s="69" t="s">
        <v>110</v>
      </c>
    </row>
    <row r="19" spans="1:88" s="7" customFormat="1" ht="22.5" customHeight="1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265" t="s">
        <v>4</v>
      </c>
      <c r="AC19" s="265"/>
      <c r="AD19" s="265"/>
      <c r="AE19" s="265"/>
      <c r="AF19" s="265"/>
      <c r="AG19" s="265"/>
      <c r="AH19" s="212" t="str">
        <f>'入力シート（記入例）'!B8</f>
        <v>03-3359-8811</v>
      </c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66" t="s">
        <v>36</v>
      </c>
      <c r="AX19" s="266"/>
      <c r="AY19" s="266"/>
      <c r="AZ19" s="266"/>
      <c r="BA19" s="266"/>
      <c r="BB19" s="266" t="str">
        <f>'入力シート（記入例）'!B10</f>
        <v>第一太郎</v>
      </c>
      <c r="BC19" s="266"/>
      <c r="BD19" s="266"/>
      <c r="BE19" s="266"/>
      <c r="BF19" s="266"/>
      <c r="BG19" s="266"/>
      <c r="BH19" s="266"/>
      <c r="BI19" s="266"/>
      <c r="BJ19" s="266"/>
      <c r="CH19" s="68" t="s">
        <v>111</v>
      </c>
      <c r="CI19" s="68" t="s">
        <v>112</v>
      </c>
      <c r="CJ19" s="69" t="s">
        <v>113</v>
      </c>
    </row>
    <row r="20" spans="1:88" s="7" customFormat="1" ht="22.5" customHeight="1" thickBot="1" x14ac:dyDescent="0.2">
      <c r="A20" s="322" t="s">
        <v>27</v>
      </c>
      <c r="B20" s="323"/>
      <c r="C20" s="323"/>
      <c r="D20" s="323"/>
      <c r="E20" s="323"/>
      <c r="F20" s="323"/>
      <c r="G20" s="323"/>
      <c r="H20" s="324"/>
      <c r="I20" s="270" t="str">
        <f>'入力シート（記入例）'!B22</f>
        <v>唐ヶ崎付属（撤）</v>
      </c>
      <c r="J20" s="268"/>
      <c r="K20" s="268"/>
      <c r="L20" s="268"/>
      <c r="M20" s="268"/>
      <c r="N20" s="268"/>
      <c r="O20" s="268"/>
      <c r="P20" s="268"/>
      <c r="Q20" s="268"/>
      <c r="R20" s="269"/>
      <c r="S20" s="14"/>
      <c r="T20" s="14"/>
      <c r="U20" s="14"/>
      <c r="V20" s="14"/>
      <c r="W20" s="14"/>
      <c r="X20" s="14"/>
      <c r="Y20" s="14"/>
      <c r="Z20" s="14"/>
      <c r="AA20" s="14"/>
      <c r="AB20" s="350" t="s">
        <v>6</v>
      </c>
      <c r="AC20" s="350"/>
      <c r="AD20" s="350"/>
      <c r="AE20" s="350"/>
      <c r="AF20" s="350"/>
      <c r="AG20" s="350"/>
      <c r="AH20" s="351" t="str">
        <f>'入力シート（記入例）'!B9</f>
        <v>03-3353-0067</v>
      </c>
      <c r="AI20" s="351"/>
      <c r="AJ20" s="351"/>
      <c r="AK20" s="351"/>
      <c r="AL20" s="351"/>
      <c r="AM20" s="351"/>
      <c r="AN20" s="351"/>
      <c r="AO20" s="351"/>
      <c r="AP20" s="351"/>
      <c r="AQ20" s="351"/>
      <c r="AR20" s="351"/>
      <c r="AS20" s="351"/>
      <c r="AT20" s="351"/>
      <c r="AU20" s="351"/>
      <c r="AV20" s="351"/>
      <c r="AW20" s="349"/>
      <c r="AX20" s="349"/>
      <c r="AY20" s="349"/>
      <c r="AZ20" s="349"/>
      <c r="BA20" s="349"/>
      <c r="BB20" s="349"/>
      <c r="BC20" s="349"/>
      <c r="BD20" s="349"/>
      <c r="BE20" s="349"/>
      <c r="BF20" s="349"/>
      <c r="BG20" s="349"/>
      <c r="BH20" s="349"/>
      <c r="BI20" s="349"/>
      <c r="BJ20" s="349"/>
      <c r="CH20" s="68" t="s">
        <v>114</v>
      </c>
      <c r="CI20" s="68" t="s">
        <v>100</v>
      </c>
      <c r="CJ20" s="69" t="s">
        <v>115</v>
      </c>
    </row>
    <row r="21" spans="1:88" s="7" customFormat="1" ht="22.5" customHeight="1" thickBo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272" t="s">
        <v>15</v>
      </c>
      <c r="AC21" s="273"/>
      <c r="AD21" s="273"/>
      <c r="AE21" s="273"/>
      <c r="AF21" s="273"/>
      <c r="AG21" s="273"/>
      <c r="AH21" s="274" t="s">
        <v>35</v>
      </c>
      <c r="AI21" s="274"/>
      <c r="AJ21" s="214" t="str">
        <f>'入力シート（記入例）'!B11</f>
        <v>1234567891011</v>
      </c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  <c r="BI21" s="215"/>
      <c r="BJ21" s="216"/>
      <c r="CH21" s="68" t="s">
        <v>116</v>
      </c>
      <c r="CI21" s="68" t="s">
        <v>100</v>
      </c>
      <c r="CJ21" s="69" t="s">
        <v>118</v>
      </c>
    </row>
    <row r="22" spans="1:88" s="7" customFormat="1" ht="14.25" customHeight="1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CH22" s="68" t="s">
        <v>119</v>
      </c>
      <c r="CI22" s="68" t="s">
        <v>100</v>
      </c>
      <c r="CJ22" s="69" t="s">
        <v>120</v>
      </c>
    </row>
    <row r="23" spans="1:88" s="7" customFormat="1" ht="21.75" customHeight="1" x14ac:dyDescent="0.15">
      <c r="A23" s="221" t="s">
        <v>14</v>
      </c>
      <c r="B23" s="221"/>
      <c r="C23" s="221"/>
      <c r="D23" s="221"/>
      <c r="E23" s="221"/>
      <c r="F23" s="221"/>
      <c r="G23" s="221"/>
      <c r="H23" s="221"/>
      <c r="I23" s="348" t="str">
        <f>'入力シート（記入例）'!B19</f>
        <v>001</v>
      </c>
      <c r="J23" s="276"/>
      <c r="K23" s="276"/>
      <c r="L23" s="276"/>
      <c r="M23" s="276"/>
      <c r="N23" s="277"/>
      <c r="O23" s="221" t="s">
        <v>24</v>
      </c>
      <c r="P23" s="221"/>
      <c r="Q23" s="221"/>
      <c r="R23" s="221"/>
      <c r="S23" s="221"/>
      <c r="T23" s="221"/>
      <c r="U23" s="221"/>
      <c r="V23" s="221"/>
      <c r="W23" s="225">
        <f>'入力シート（記入例）'!B17</f>
        <v>1000000</v>
      </c>
      <c r="X23" s="226"/>
      <c r="Y23" s="226"/>
      <c r="Z23" s="226"/>
      <c r="AA23" s="226"/>
      <c r="AB23" s="226"/>
      <c r="AC23" s="226"/>
      <c r="AD23" s="227"/>
      <c r="AE23" s="221" t="s">
        <v>22</v>
      </c>
      <c r="AF23" s="221"/>
      <c r="AG23" s="221"/>
      <c r="AH23" s="221"/>
      <c r="AI23" s="221"/>
      <c r="AJ23" s="221"/>
      <c r="AK23" s="221"/>
      <c r="AL23" s="221"/>
      <c r="AM23" s="225">
        <f>'入力シート（記入例）'!B18</f>
        <v>500000</v>
      </c>
      <c r="AN23" s="226"/>
      <c r="AO23" s="226"/>
      <c r="AP23" s="226"/>
      <c r="AQ23" s="226"/>
      <c r="AR23" s="226"/>
      <c r="AS23" s="226"/>
      <c r="AT23" s="227"/>
      <c r="AU23" s="221" t="s">
        <v>23</v>
      </c>
      <c r="AV23" s="221"/>
      <c r="AW23" s="221"/>
      <c r="AX23" s="221"/>
      <c r="AY23" s="221"/>
      <c r="AZ23" s="221"/>
      <c r="BA23" s="221"/>
      <c r="BB23" s="221"/>
      <c r="BC23" s="225">
        <f>W23-AM23</f>
        <v>500000</v>
      </c>
      <c r="BD23" s="226"/>
      <c r="BE23" s="226"/>
      <c r="BF23" s="226"/>
      <c r="BG23" s="226"/>
      <c r="BH23" s="226"/>
      <c r="BI23" s="226"/>
      <c r="BJ23" s="227"/>
      <c r="CH23" s="68" t="s">
        <v>121</v>
      </c>
      <c r="CI23" s="68" t="s">
        <v>100</v>
      </c>
      <c r="CJ23" s="69" t="s">
        <v>122</v>
      </c>
    </row>
    <row r="24" spans="1:88" s="7" customFormat="1" ht="9.75" customHeight="1" x14ac:dyDescent="0.15">
      <c r="A24" s="117"/>
      <c r="B24" s="117"/>
      <c r="C24" s="117"/>
      <c r="D24" s="117"/>
      <c r="E24" s="117"/>
      <c r="F24" s="117"/>
      <c r="G24" s="117"/>
      <c r="H24" s="117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8"/>
      <c r="AQ24" s="117"/>
      <c r="AR24" s="117"/>
      <c r="AS24" s="117"/>
      <c r="AT24" s="117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CH24" s="68" t="s">
        <v>123</v>
      </c>
      <c r="CI24" s="68" t="s">
        <v>100</v>
      </c>
      <c r="CJ24" s="69" t="s">
        <v>124</v>
      </c>
    </row>
    <row r="25" spans="1:88" s="7" customFormat="1" ht="15" customHeight="1" x14ac:dyDescent="0.15">
      <c r="A25" s="321" t="s">
        <v>8</v>
      </c>
      <c r="B25" s="321"/>
      <c r="C25" s="321"/>
      <c r="D25" s="321"/>
      <c r="E25" s="321"/>
      <c r="F25" s="321"/>
      <c r="G25" s="321"/>
      <c r="H25" s="117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8"/>
      <c r="AQ25" s="117"/>
      <c r="AR25" s="117"/>
      <c r="AS25" s="117"/>
      <c r="AT25" s="117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CH25" s="68" t="s">
        <v>125</v>
      </c>
      <c r="CI25" s="68" t="s">
        <v>100</v>
      </c>
      <c r="CJ25" s="69" t="s">
        <v>126</v>
      </c>
    </row>
    <row r="26" spans="1:88" s="7" customFormat="1" ht="15" customHeight="1" x14ac:dyDescent="0.15">
      <c r="A26" s="243"/>
      <c r="B26" s="243"/>
      <c r="C26" s="243"/>
      <c r="D26" s="243"/>
      <c r="E26" s="243"/>
      <c r="F26" s="243"/>
      <c r="G26" s="243"/>
      <c r="H26" s="117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8"/>
      <c r="AQ26" s="117"/>
      <c r="AR26" s="117"/>
      <c r="AS26" s="117"/>
      <c r="AT26" s="117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CH26" s="68" t="s">
        <v>127</v>
      </c>
      <c r="CI26" s="68" t="s">
        <v>100</v>
      </c>
      <c r="CJ26" s="69" t="s">
        <v>128</v>
      </c>
    </row>
    <row r="27" spans="1:88" s="7" customFormat="1" ht="12" customHeight="1" x14ac:dyDescent="0.15">
      <c r="A27" s="246" t="s">
        <v>39</v>
      </c>
      <c r="B27" s="246"/>
      <c r="C27" s="246"/>
      <c r="D27" s="246"/>
      <c r="E27" s="246"/>
      <c r="F27" s="283" t="s">
        <v>9</v>
      </c>
      <c r="G27" s="283"/>
      <c r="H27" s="283"/>
      <c r="I27" s="283"/>
      <c r="J27" s="283"/>
      <c r="K27" s="283"/>
      <c r="L27" s="221" t="s">
        <v>38</v>
      </c>
      <c r="M27" s="221"/>
      <c r="N27" s="221"/>
      <c r="O27" s="221"/>
      <c r="P27" s="221"/>
      <c r="Q27" s="221"/>
      <c r="R27" s="239" t="s">
        <v>29</v>
      </c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1"/>
      <c r="AO27" s="221" t="s">
        <v>10</v>
      </c>
      <c r="AP27" s="221"/>
      <c r="AQ27" s="221"/>
      <c r="AR27" s="221"/>
      <c r="AS27" s="221" t="s">
        <v>11</v>
      </c>
      <c r="AT27" s="221"/>
      <c r="AU27" s="221"/>
      <c r="AV27" s="221"/>
      <c r="AW27" s="221" t="s">
        <v>12</v>
      </c>
      <c r="AX27" s="221"/>
      <c r="AY27" s="221"/>
      <c r="AZ27" s="221"/>
      <c r="BA27" s="221"/>
      <c r="BB27" s="221"/>
      <c r="BC27" s="221" t="s">
        <v>28</v>
      </c>
      <c r="BD27" s="221"/>
      <c r="BE27" s="221"/>
      <c r="BF27" s="221"/>
      <c r="BG27" s="221"/>
      <c r="BH27" s="221"/>
      <c r="BI27" s="221"/>
      <c r="BJ27" s="221"/>
      <c r="BK27" s="9"/>
      <c r="BL27" s="4"/>
      <c r="BM27" s="4"/>
      <c r="BN27" s="4"/>
      <c r="BO27" s="4"/>
      <c r="BP27" s="4"/>
      <c r="BQ27" s="4"/>
      <c r="BR27" s="3"/>
      <c r="BS27" s="3"/>
      <c r="BT27" s="3"/>
      <c r="BU27" s="3"/>
      <c r="BV27" s="3"/>
      <c r="BW27" s="3"/>
      <c r="BX27" s="3"/>
      <c r="CH27" s="68" t="s">
        <v>129</v>
      </c>
      <c r="CI27" s="68" t="s">
        <v>100</v>
      </c>
      <c r="CJ27" s="69" t="s">
        <v>130</v>
      </c>
    </row>
    <row r="28" spans="1:88" s="7" customFormat="1" ht="12" customHeight="1" x14ac:dyDescent="0.15">
      <c r="A28" s="246"/>
      <c r="B28" s="246"/>
      <c r="C28" s="246"/>
      <c r="D28" s="246"/>
      <c r="E28" s="246"/>
      <c r="F28" s="283"/>
      <c r="G28" s="283"/>
      <c r="H28" s="283"/>
      <c r="I28" s="283"/>
      <c r="J28" s="283"/>
      <c r="K28" s="283"/>
      <c r="L28" s="221"/>
      <c r="M28" s="221"/>
      <c r="N28" s="221"/>
      <c r="O28" s="221"/>
      <c r="P28" s="221"/>
      <c r="Q28" s="221"/>
      <c r="R28" s="242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4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9"/>
      <c r="BL28" s="4"/>
      <c r="BM28" s="4"/>
      <c r="BN28" s="4"/>
      <c r="BO28" s="4"/>
      <c r="BP28" s="4"/>
      <c r="BQ28" s="4"/>
      <c r="BR28" s="3"/>
      <c r="BS28" s="3"/>
      <c r="BT28" s="3"/>
      <c r="BU28" s="3"/>
      <c r="BV28" s="3"/>
      <c r="BW28" s="3"/>
      <c r="BX28" s="3"/>
      <c r="CH28" s="68" t="s">
        <v>131</v>
      </c>
      <c r="CI28" s="68" t="s">
        <v>100</v>
      </c>
      <c r="CJ28" s="69" t="s">
        <v>132</v>
      </c>
    </row>
    <row r="29" spans="1:88" s="7" customFormat="1" ht="10.5" customHeight="1" x14ac:dyDescent="0.15">
      <c r="A29" s="222">
        <v>1</v>
      </c>
      <c r="B29" s="222"/>
      <c r="C29" s="222"/>
      <c r="D29" s="222"/>
      <c r="E29" s="222"/>
      <c r="F29" s="257" t="s">
        <v>139</v>
      </c>
      <c r="G29" s="257"/>
      <c r="H29" s="257"/>
      <c r="I29" s="257"/>
      <c r="J29" s="257"/>
      <c r="K29" s="257"/>
      <c r="L29" s="223" t="str">
        <f>IF(F29="","",VLOOKUP(F29,$CH$9:$CI$58,2,0))</f>
        <v>0231</v>
      </c>
      <c r="M29" s="223"/>
      <c r="N29" s="223"/>
      <c r="O29" s="223"/>
      <c r="P29" s="223"/>
      <c r="Q29" s="223"/>
      <c r="R29" s="197" t="s">
        <v>222</v>
      </c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8"/>
      <c r="AL29" s="198"/>
      <c r="AM29" s="198"/>
      <c r="AN29" s="199"/>
      <c r="AO29" s="222">
        <v>1</v>
      </c>
      <c r="AP29" s="222"/>
      <c r="AQ29" s="222"/>
      <c r="AR29" s="222"/>
      <c r="AS29" s="222" t="s">
        <v>210</v>
      </c>
      <c r="AT29" s="222"/>
      <c r="AU29" s="222"/>
      <c r="AV29" s="222"/>
      <c r="AW29" s="238"/>
      <c r="AX29" s="238"/>
      <c r="AY29" s="238"/>
      <c r="AZ29" s="238"/>
      <c r="BA29" s="238"/>
      <c r="BB29" s="238"/>
      <c r="BC29" s="217">
        <v>500000</v>
      </c>
      <c r="BD29" s="217"/>
      <c r="BE29" s="217"/>
      <c r="BF29" s="217"/>
      <c r="BG29" s="217"/>
      <c r="BH29" s="217"/>
      <c r="BI29" s="217"/>
      <c r="BJ29" s="217"/>
      <c r="BK29" s="13"/>
      <c r="BL29" s="1"/>
      <c r="BM29" s="3"/>
      <c r="BN29" s="1"/>
      <c r="BO29" s="1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H29" s="68" t="s">
        <v>133</v>
      </c>
      <c r="CI29" s="68" t="s">
        <v>100</v>
      </c>
      <c r="CJ29" s="69" t="s">
        <v>134</v>
      </c>
    </row>
    <row r="30" spans="1:88" s="7" customFormat="1" ht="10.5" customHeight="1" x14ac:dyDescent="0.15">
      <c r="A30" s="222"/>
      <c r="B30" s="222"/>
      <c r="C30" s="222"/>
      <c r="D30" s="222"/>
      <c r="E30" s="222"/>
      <c r="F30" s="257"/>
      <c r="G30" s="257"/>
      <c r="H30" s="257"/>
      <c r="I30" s="257"/>
      <c r="J30" s="257"/>
      <c r="K30" s="257"/>
      <c r="L30" s="223"/>
      <c r="M30" s="223"/>
      <c r="N30" s="223"/>
      <c r="O30" s="223"/>
      <c r="P30" s="223"/>
      <c r="Q30" s="223"/>
      <c r="R30" s="200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2"/>
      <c r="AO30" s="222"/>
      <c r="AP30" s="222"/>
      <c r="AQ30" s="222"/>
      <c r="AR30" s="222"/>
      <c r="AS30" s="222"/>
      <c r="AT30" s="222"/>
      <c r="AU30" s="222"/>
      <c r="AV30" s="222"/>
      <c r="AW30" s="238"/>
      <c r="AX30" s="238"/>
      <c r="AY30" s="238"/>
      <c r="AZ30" s="238"/>
      <c r="BA30" s="238"/>
      <c r="BB30" s="238"/>
      <c r="BC30" s="217"/>
      <c r="BD30" s="217"/>
      <c r="BE30" s="217"/>
      <c r="BF30" s="217"/>
      <c r="BG30" s="217"/>
      <c r="BH30" s="217"/>
      <c r="BI30" s="217"/>
      <c r="BJ30" s="217"/>
      <c r="CH30" s="68" t="s">
        <v>135</v>
      </c>
      <c r="CI30" s="68" t="s">
        <v>100</v>
      </c>
      <c r="CJ30" s="69" t="s">
        <v>136</v>
      </c>
    </row>
    <row r="31" spans="1:88" s="7" customFormat="1" ht="10.5" customHeight="1" x14ac:dyDescent="0.15">
      <c r="A31" s="222">
        <v>1</v>
      </c>
      <c r="B31" s="222"/>
      <c r="C31" s="222"/>
      <c r="D31" s="222"/>
      <c r="E31" s="222"/>
      <c r="F31" s="257" t="s">
        <v>235</v>
      </c>
      <c r="G31" s="257"/>
      <c r="H31" s="257"/>
      <c r="I31" s="257"/>
      <c r="J31" s="257"/>
      <c r="K31" s="257"/>
      <c r="L31" s="223" t="str">
        <f t="shared" ref="L31" si="0">IF(F31="","",VLOOKUP(F31,$CH$9:$CI$58,2,0))</f>
        <v>0211</v>
      </c>
      <c r="M31" s="223"/>
      <c r="N31" s="223"/>
      <c r="O31" s="223"/>
      <c r="P31" s="223"/>
      <c r="Q31" s="223"/>
      <c r="R31" s="197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9"/>
      <c r="AO31" s="222"/>
      <c r="AP31" s="222"/>
      <c r="AQ31" s="222"/>
      <c r="AR31" s="222"/>
      <c r="AS31" s="222"/>
      <c r="AT31" s="222"/>
      <c r="AU31" s="222"/>
      <c r="AV31" s="222"/>
      <c r="AW31" s="238"/>
      <c r="AX31" s="238"/>
      <c r="AY31" s="238"/>
      <c r="AZ31" s="238"/>
      <c r="BA31" s="238"/>
      <c r="BB31" s="238"/>
      <c r="BC31" s="217"/>
      <c r="BD31" s="217"/>
      <c r="BE31" s="217"/>
      <c r="BF31" s="217"/>
      <c r="BG31" s="217"/>
      <c r="BH31" s="217"/>
      <c r="BI31" s="217"/>
      <c r="BJ31" s="217"/>
      <c r="CH31" s="68" t="s">
        <v>137</v>
      </c>
      <c r="CI31" s="68" t="s">
        <v>100</v>
      </c>
      <c r="CJ31" s="69" t="s">
        <v>138</v>
      </c>
    </row>
    <row r="32" spans="1:88" s="7" customFormat="1" ht="10.5" customHeight="1" x14ac:dyDescent="0.15">
      <c r="A32" s="222"/>
      <c r="B32" s="222"/>
      <c r="C32" s="222"/>
      <c r="D32" s="222"/>
      <c r="E32" s="222"/>
      <c r="F32" s="257"/>
      <c r="G32" s="257"/>
      <c r="H32" s="257"/>
      <c r="I32" s="257"/>
      <c r="J32" s="257"/>
      <c r="K32" s="257"/>
      <c r="L32" s="223"/>
      <c r="M32" s="223"/>
      <c r="N32" s="223"/>
      <c r="O32" s="223"/>
      <c r="P32" s="223"/>
      <c r="Q32" s="223"/>
      <c r="R32" s="200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2"/>
      <c r="AO32" s="222"/>
      <c r="AP32" s="222"/>
      <c r="AQ32" s="222"/>
      <c r="AR32" s="222"/>
      <c r="AS32" s="222"/>
      <c r="AT32" s="222"/>
      <c r="AU32" s="222"/>
      <c r="AV32" s="222"/>
      <c r="AW32" s="238"/>
      <c r="AX32" s="238"/>
      <c r="AY32" s="238"/>
      <c r="AZ32" s="238"/>
      <c r="BA32" s="238"/>
      <c r="BB32" s="238"/>
      <c r="BC32" s="217"/>
      <c r="BD32" s="217"/>
      <c r="BE32" s="217"/>
      <c r="BF32" s="217"/>
      <c r="BG32" s="217"/>
      <c r="BH32" s="217"/>
      <c r="BI32" s="217"/>
      <c r="BJ32" s="217"/>
      <c r="CH32" s="68" t="s">
        <v>139</v>
      </c>
      <c r="CI32" s="68" t="s">
        <v>100</v>
      </c>
      <c r="CJ32" s="69" t="s">
        <v>140</v>
      </c>
    </row>
    <row r="33" spans="1:88" s="7" customFormat="1" ht="10.5" customHeight="1" x14ac:dyDescent="0.15">
      <c r="A33" s="222"/>
      <c r="B33" s="222"/>
      <c r="C33" s="222"/>
      <c r="D33" s="222"/>
      <c r="E33" s="222"/>
      <c r="F33" s="257"/>
      <c r="G33" s="257"/>
      <c r="H33" s="257"/>
      <c r="I33" s="257"/>
      <c r="J33" s="257"/>
      <c r="K33" s="257"/>
      <c r="L33" s="223" t="str">
        <f t="shared" ref="L33" si="1">IF(F33="","",VLOOKUP(F33,$CH$9:$CI$58,2,0))</f>
        <v/>
      </c>
      <c r="M33" s="223"/>
      <c r="N33" s="223"/>
      <c r="O33" s="223"/>
      <c r="P33" s="223"/>
      <c r="Q33" s="223"/>
      <c r="R33" s="197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9"/>
      <c r="AO33" s="222"/>
      <c r="AP33" s="222"/>
      <c r="AQ33" s="222"/>
      <c r="AR33" s="222"/>
      <c r="AS33" s="222"/>
      <c r="AT33" s="222"/>
      <c r="AU33" s="222"/>
      <c r="AV33" s="222"/>
      <c r="AW33" s="238"/>
      <c r="AX33" s="238"/>
      <c r="AY33" s="238"/>
      <c r="AZ33" s="238"/>
      <c r="BA33" s="238"/>
      <c r="BB33" s="238"/>
      <c r="BC33" s="217"/>
      <c r="BD33" s="217"/>
      <c r="BE33" s="217"/>
      <c r="BF33" s="217"/>
      <c r="BG33" s="217"/>
      <c r="BH33" s="217"/>
      <c r="BI33" s="217"/>
      <c r="BJ33" s="217"/>
      <c r="CH33" s="68" t="s">
        <v>141</v>
      </c>
      <c r="CI33" s="68" t="s">
        <v>100</v>
      </c>
      <c r="CJ33" s="69" t="s">
        <v>142</v>
      </c>
    </row>
    <row r="34" spans="1:88" s="7" customFormat="1" ht="10.5" customHeight="1" x14ac:dyDescent="0.15">
      <c r="A34" s="222"/>
      <c r="B34" s="222"/>
      <c r="C34" s="222"/>
      <c r="D34" s="222"/>
      <c r="E34" s="222"/>
      <c r="F34" s="257"/>
      <c r="G34" s="257"/>
      <c r="H34" s="257"/>
      <c r="I34" s="257"/>
      <c r="J34" s="257"/>
      <c r="K34" s="257"/>
      <c r="L34" s="223"/>
      <c r="M34" s="223"/>
      <c r="N34" s="223"/>
      <c r="O34" s="223"/>
      <c r="P34" s="223"/>
      <c r="Q34" s="223"/>
      <c r="R34" s="200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2"/>
      <c r="AO34" s="222"/>
      <c r="AP34" s="222"/>
      <c r="AQ34" s="222"/>
      <c r="AR34" s="222"/>
      <c r="AS34" s="222"/>
      <c r="AT34" s="222"/>
      <c r="AU34" s="222"/>
      <c r="AV34" s="222"/>
      <c r="AW34" s="238"/>
      <c r="AX34" s="238"/>
      <c r="AY34" s="238"/>
      <c r="AZ34" s="238"/>
      <c r="BA34" s="238"/>
      <c r="BB34" s="238"/>
      <c r="BC34" s="217"/>
      <c r="BD34" s="217"/>
      <c r="BE34" s="217"/>
      <c r="BF34" s="217"/>
      <c r="BG34" s="217"/>
      <c r="BH34" s="217"/>
      <c r="BI34" s="217"/>
      <c r="BJ34" s="217"/>
      <c r="CH34" s="68" t="s">
        <v>143</v>
      </c>
      <c r="CI34" s="68" t="s">
        <v>100</v>
      </c>
      <c r="CJ34" s="69" t="s">
        <v>144</v>
      </c>
    </row>
    <row r="35" spans="1:88" s="7" customFormat="1" ht="10.5" customHeight="1" x14ac:dyDescent="0.15">
      <c r="A35" s="222"/>
      <c r="B35" s="222"/>
      <c r="C35" s="222"/>
      <c r="D35" s="222"/>
      <c r="E35" s="222"/>
      <c r="F35" s="257"/>
      <c r="G35" s="257"/>
      <c r="H35" s="257"/>
      <c r="I35" s="257"/>
      <c r="J35" s="257"/>
      <c r="K35" s="257"/>
      <c r="L35" s="223" t="str">
        <f t="shared" ref="L35" si="2">IF(F35="","",VLOOKUP(F35,$CH$9:$CI$58,2,0))</f>
        <v/>
      </c>
      <c r="M35" s="223"/>
      <c r="N35" s="223"/>
      <c r="O35" s="223"/>
      <c r="P35" s="223"/>
      <c r="Q35" s="223"/>
      <c r="R35" s="197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  <c r="AL35" s="198"/>
      <c r="AM35" s="198"/>
      <c r="AN35" s="199"/>
      <c r="AO35" s="222"/>
      <c r="AP35" s="222"/>
      <c r="AQ35" s="222"/>
      <c r="AR35" s="222"/>
      <c r="AS35" s="222"/>
      <c r="AT35" s="222"/>
      <c r="AU35" s="222"/>
      <c r="AV35" s="222"/>
      <c r="AW35" s="238"/>
      <c r="AX35" s="238"/>
      <c r="AY35" s="238"/>
      <c r="AZ35" s="238"/>
      <c r="BA35" s="238"/>
      <c r="BB35" s="238"/>
      <c r="BC35" s="217"/>
      <c r="BD35" s="217"/>
      <c r="BE35" s="217"/>
      <c r="BF35" s="217"/>
      <c r="BG35" s="217"/>
      <c r="BH35" s="217"/>
      <c r="BI35" s="217"/>
      <c r="BJ35" s="217"/>
      <c r="CH35" s="68" t="s">
        <v>145</v>
      </c>
      <c r="CI35" s="68" t="s">
        <v>100</v>
      </c>
      <c r="CJ35" s="69" t="s">
        <v>146</v>
      </c>
    </row>
    <row r="36" spans="1:88" s="7" customFormat="1" ht="10.5" customHeight="1" x14ac:dyDescent="0.15">
      <c r="A36" s="222"/>
      <c r="B36" s="222"/>
      <c r="C36" s="222"/>
      <c r="D36" s="222"/>
      <c r="E36" s="222"/>
      <c r="F36" s="257"/>
      <c r="G36" s="257"/>
      <c r="H36" s="257"/>
      <c r="I36" s="257"/>
      <c r="J36" s="257"/>
      <c r="K36" s="257"/>
      <c r="L36" s="223"/>
      <c r="M36" s="223"/>
      <c r="N36" s="223"/>
      <c r="O36" s="223"/>
      <c r="P36" s="223"/>
      <c r="Q36" s="223"/>
      <c r="R36" s="200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2"/>
      <c r="AO36" s="222"/>
      <c r="AP36" s="222"/>
      <c r="AQ36" s="222"/>
      <c r="AR36" s="222"/>
      <c r="AS36" s="222"/>
      <c r="AT36" s="222"/>
      <c r="AU36" s="222"/>
      <c r="AV36" s="222"/>
      <c r="AW36" s="238"/>
      <c r="AX36" s="238"/>
      <c r="AY36" s="238"/>
      <c r="AZ36" s="238"/>
      <c r="BA36" s="238"/>
      <c r="BB36" s="238"/>
      <c r="BC36" s="217"/>
      <c r="BD36" s="217"/>
      <c r="BE36" s="217"/>
      <c r="BF36" s="217"/>
      <c r="BG36" s="217"/>
      <c r="BH36" s="217"/>
      <c r="BI36" s="217"/>
      <c r="BJ36" s="217"/>
      <c r="CH36" s="68" t="s">
        <v>147</v>
      </c>
      <c r="CI36" s="68" t="s">
        <v>100</v>
      </c>
      <c r="CJ36" s="69" t="s">
        <v>148</v>
      </c>
    </row>
    <row r="37" spans="1:88" s="7" customFormat="1" ht="10.5" customHeight="1" x14ac:dyDescent="0.15">
      <c r="A37" s="222"/>
      <c r="B37" s="222"/>
      <c r="C37" s="222"/>
      <c r="D37" s="222"/>
      <c r="E37" s="222"/>
      <c r="F37" s="257"/>
      <c r="G37" s="257"/>
      <c r="H37" s="257"/>
      <c r="I37" s="257"/>
      <c r="J37" s="257"/>
      <c r="K37" s="257"/>
      <c r="L37" s="223" t="str">
        <f t="shared" ref="L37" si="3">IF(F37="","",VLOOKUP(F37,$CH$9:$CI$58,2,0))</f>
        <v/>
      </c>
      <c r="M37" s="223"/>
      <c r="N37" s="223"/>
      <c r="O37" s="223"/>
      <c r="P37" s="223"/>
      <c r="Q37" s="223"/>
      <c r="R37" s="197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  <c r="AL37" s="198"/>
      <c r="AM37" s="198"/>
      <c r="AN37" s="199"/>
      <c r="AO37" s="222"/>
      <c r="AP37" s="222"/>
      <c r="AQ37" s="222"/>
      <c r="AR37" s="222"/>
      <c r="AS37" s="222"/>
      <c r="AT37" s="222"/>
      <c r="AU37" s="222"/>
      <c r="AV37" s="222"/>
      <c r="AW37" s="238"/>
      <c r="AX37" s="238"/>
      <c r="AY37" s="238"/>
      <c r="AZ37" s="238"/>
      <c r="BA37" s="238"/>
      <c r="BB37" s="238"/>
      <c r="BC37" s="217"/>
      <c r="BD37" s="217"/>
      <c r="BE37" s="217"/>
      <c r="BF37" s="217"/>
      <c r="BG37" s="217"/>
      <c r="BH37" s="217"/>
      <c r="BI37" s="217"/>
      <c r="BJ37" s="217"/>
      <c r="CH37" s="68" t="s">
        <v>149</v>
      </c>
      <c r="CI37" s="68" t="s">
        <v>100</v>
      </c>
      <c r="CJ37" s="69" t="s">
        <v>150</v>
      </c>
    </row>
    <row r="38" spans="1:88" s="7" customFormat="1" ht="10.5" customHeight="1" x14ac:dyDescent="0.15">
      <c r="A38" s="222"/>
      <c r="B38" s="222"/>
      <c r="C38" s="222"/>
      <c r="D38" s="222"/>
      <c r="E38" s="222"/>
      <c r="F38" s="257"/>
      <c r="G38" s="257"/>
      <c r="H38" s="257"/>
      <c r="I38" s="257"/>
      <c r="J38" s="257"/>
      <c r="K38" s="257"/>
      <c r="L38" s="223"/>
      <c r="M38" s="223"/>
      <c r="N38" s="223"/>
      <c r="O38" s="223"/>
      <c r="P38" s="223"/>
      <c r="Q38" s="223"/>
      <c r="R38" s="200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2"/>
      <c r="AO38" s="222"/>
      <c r="AP38" s="222"/>
      <c r="AQ38" s="222"/>
      <c r="AR38" s="222"/>
      <c r="AS38" s="222"/>
      <c r="AT38" s="222"/>
      <c r="AU38" s="222"/>
      <c r="AV38" s="222"/>
      <c r="AW38" s="238"/>
      <c r="AX38" s="238"/>
      <c r="AY38" s="238"/>
      <c r="AZ38" s="238"/>
      <c r="BA38" s="238"/>
      <c r="BB38" s="238"/>
      <c r="BC38" s="217"/>
      <c r="BD38" s="217"/>
      <c r="BE38" s="217"/>
      <c r="BF38" s="217"/>
      <c r="BG38" s="217"/>
      <c r="BH38" s="217"/>
      <c r="BI38" s="217"/>
      <c r="BJ38" s="217"/>
      <c r="CH38" s="68" t="s">
        <v>151</v>
      </c>
      <c r="CI38" s="68" t="s">
        <v>100</v>
      </c>
      <c r="CJ38" s="69" t="s">
        <v>152</v>
      </c>
    </row>
    <row r="39" spans="1:88" s="7" customFormat="1" ht="10.5" customHeight="1" x14ac:dyDescent="0.15">
      <c r="A39" s="5"/>
      <c r="B39" s="5"/>
      <c r="C39" s="5"/>
      <c r="D39" s="5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294" t="s">
        <v>20</v>
      </c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6"/>
      <c r="BC39" s="300">
        <f>SUM(BC29:BJ38)</f>
        <v>500000</v>
      </c>
      <c r="BD39" s="301"/>
      <c r="BE39" s="301"/>
      <c r="BF39" s="301"/>
      <c r="BG39" s="301"/>
      <c r="BH39" s="301"/>
      <c r="BI39" s="301"/>
      <c r="BJ39" s="302"/>
      <c r="CH39" s="68" t="s">
        <v>153</v>
      </c>
      <c r="CI39" s="68" t="s">
        <v>100</v>
      </c>
      <c r="CJ39" s="69" t="s">
        <v>154</v>
      </c>
    </row>
    <row r="40" spans="1:88" s="7" customFormat="1" ht="10.5" customHeight="1" x14ac:dyDescent="0.15">
      <c r="A40" s="5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297"/>
      <c r="AP40" s="298"/>
      <c r="AQ40" s="298"/>
      <c r="AR40" s="298"/>
      <c r="AS40" s="298"/>
      <c r="AT40" s="298"/>
      <c r="AU40" s="298"/>
      <c r="AV40" s="298"/>
      <c r="AW40" s="298"/>
      <c r="AX40" s="298"/>
      <c r="AY40" s="298"/>
      <c r="AZ40" s="298"/>
      <c r="BA40" s="298"/>
      <c r="BB40" s="299"/>
      <c r="BC40" s="303"/>
      <c r="BD40" s="304"/>
      <c r="BE40" s="304"/>
      <c r="BF40" s="304"/>
      <c r="BG40" s="304"/>
      <c r="BH40" s="304"/>
      <c r="BI40" s="304"/>
      <c r="BJ40" s="305"/>
      <c r="CH40" s="68" t="s">
        <v>155</v>
      </c>
      <c r="CI40" s="68" t="s">
        <v>100</v>
      </c>
      <c r="CJ40" s="69" t="s">
        <v>156</v>
      </c>
    </row>
    <row r="41" spans="1:88" s="7" customFormat="1" ht="10.5" customHeight="1" x14ac:dyDescent="0.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8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CH41" s="68" t="s">
        <v>157</v>
      </c>
      <c r="CI41" s="68" t="s">
        <v>100</v>
      </c>
      <c r="CJ41" s="69" t="s">
        <v>158</v>
      </c>
    </row>
    <row r="42" spans="1:88" s="7" customFormat="1" ht="10.5" customHeight="1" x14ac:dyDescent="0.15">
      <c r="A42" s="245" t="s">
        <v>45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56" t="s">
        <v>44</v>
      </c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14"/>
      <c r="AO42" s="14"/>
      <c r="AP42" s="14"/>
      <c r="AQ42" s="14"/>
      <c r="AR42" s="14"/>
      <c r="AS42" s="14"/>
      <c r="AT42" s="14"/>
      <c r="AU42" s="14"/>
      <c r="AV42" s="14"/>
      <c r="AW42" s="11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CH42" s="68" t="s">
        <v>159</v>
      </c>
      <c r="CI42" s="68" t="s">
        <v>100</v>
      </c>
      <c r="CJ42" s="69" t="s">
        <v>160</v>
      </c>
    </row>
    <row r="43" spans="1:88" s="7" customFormat="1" ht="10.5" customHeight="1" x14ac:dyDescent="0.15">
      <c r="A43" s="245"/>
      <c r="B43" s="245"/>
      <c r="C43" s="245"/>
      <c r="D43" s="245"/>
      <c r="E43" s="245"/>
      <c r="F43" s="245"/>
      <c r="G43" s="245"/>
      <c r="H43" s="245"/>
      <c r="I43" s="245"/>
      <c r="J43" s="245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14"/>
      <c r="AO43" s="14"/>
      <c r="AP43" s="14"/>
      <c r="AQ43" s="14"/>
      <c r="AR43" s="14"/>
      <c r="AS43" s="14"/>
      <c r="AT43" s="14"/>
      <c r="AU43" s="14"/>
      <c r="AV43" s="14"/>
      <c r="AW43" s="11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CH43" s="68" t="s">
        <v>161</v>
      </c>
      <c r="CI43" s="68" t="s">
        <v>100</v>
      </c>
      <c r="CJ43" s="69" t="s">
        <v>162</v>
      </c>
    </row>
    <row r="44" spans="1:88" s="7" customFormat="1" ht="10.5" customHeight="1" x14ac:dyDescent="0.15">
      <c r="A44" s="221" t="s">
        <v>16</v>
      </c>
      <c r="B44" s="221"/>
      <c r="C44" s="221"/>
      <c r="D44" s="221"/>
      <c r="E44" s="221"/>
      <c r="F44" s="221"/>
      <c r="G44" s="221"/>
      <c r="H44" s="221"/>
      <c r="I44" s="221"/>
      <c r="J44" s="221" t="s">
        <v>25</v>
      </c>
      <c r="K44" s="221"/>
      <c r="L44" s="221"/>
      <c r="M44" s="221"/>
      <c r="N44" s="221"/>
      <c r="O44" s="221"/>
      <c r="P44" s="221"/>
      <c r="Q44" s="221"/>
      <c r="R44" s="221"/>
      <c r="S44" s="221"/>
      <c r="T44" s="221" t="s">
        <v>37</v>
      </c>
      <c r="U44" s="221"/>
      <c r="V44" s="221"/>
      <c r="W44" s="221"/>
      <c r="X44" s="221"/>
      <c r="Y44" s="221"/>
      <c r="Z44" s="221"/>
      <c r="AA44" s="221"/>
      <c r="AB44" s="221"/>
      <c r="AC44" s="221"/>
      <c r="AD44" s="221" t="s">
        <v>26</v>
      </c>
      <c r="AE44" s="221"/>
      <c r="AF44" s="221"/>
      <c r="AG44" s="221"/>
      <c r="AH44" s="221"/>
      <c r="AI44" s="221"/>
      <c r="AJ44" s="221"/>
      <c r="AK44" s="221"/>
      <c r="AL44" s="221"/>
      <c r="AM44" s="221"/>
      <c r="AN44" s="14"/>
      <c r="AO44" s="14"/>
      <c r="AP44" s="18"/>
      <c r="AQ44" s="281" t="s">
        <v>48</v>
      </c>
      <c r="AR44" s="281"/>
      <c r="AS44" s="281"/>
      <c r="AT44" s="245" t="s">
        <v>46</v>
      </c>
      <c r="AU44" s="245"/>
      <c r="AV44" s="245"/>
      <c r="AW44" s="245"/>
      <c r="AX44" s="245"/>
      <c r="AY44" s="245"/>
      <c r="AZ44" s="245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CH44" s="68" t="s">
        <v>163</v>
      </c>
      <c r="CI44" s="68" t="s">
        <v>100</v>
      </c>
      <c r="CJ44" s="69" t="s">
        <v>164</v>
      </c>
    </row>
    <row r="45" spans="1:88" s="7" customFormat="1" ht="14.25" customHeight="1" x14ac:dyDescent="0.15">
      <c r="A45" s="221"/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21"/>
      <c r="AN45" s="14"/>
      <c r="AO45" s="14"/>
      <c r="AP45" s="14"/>
      <c r="AQ45" s="281"/>
      <c r="AR45" s="281"/>
      <c r="AS45" s="281"/>
      <c r="AT45" s="245"/>
      <c r="AU45" s="245"/>
      <c r="AV45" s="245"/>
      <c r="AW45" s="245"/>
      <c r="AX45" s="245"/>
      <c r="AY45" s="245"/>
      <c r="AZ45" s="245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CH45" s="68" t="s">
        <v>165</v>
      </c>
      <c r="CI45" s="68" t="s">
        <v>100</v>
      </c>
      <c r="CJ45" s="69" t="s">
        <v>166</v>
      </c>
    </row>
    <row r="46" spans="1:88" s="7" customFormat="1" ht="11.25" customHeight="1" x14ac:dyDescent="0.15">
      <c r="A46" s="284" t="s">
        <v>17</v>
      </c>
      <c r="B46" s="284"/>
      <c r="C46" s="284"/>
      <c r="D46" s="284"/>
      <c r="E46" s="284"/>
      <c r="F46" s="284"/>
      <c r="G46" s="284"/>
      <c r="H46" s="284"/>
      <c r="I46" s="284"/>
      <c r="J46" s="285">
        <f>SUMIF($A$29:$E$38,"1",$BC$29:$BJ$38)</f>
        <v>500000</v>
      </c>
      <c r="K46" s="286"/>
      <c r="L46" s="286"/>
      <c r="M46" s="286"/>
      <c r="N46" s="286"/>
      <c r="O46" s="286"/>
      <c r="P46" s="286"/>
      <c r="Q46" s="286"/>
      <c r="R46" s="286"/>
      <c r="S46" s="287"/>
      <c r="T46" s="282">
        <f>J46*0.1</f>
        <v>50000</v>
      </c>
      <c r="U46" s="282"/>
      <c r="V46" s="282"/>
      <c r="W46" s="282"/>
      <c r="X46" s="282"/>
      <c r="Y46" s="282"/>
      <c r="Z46" s="282"/>
      <c r="AA46" s="282"/>
      <c r="AB46" s="282"/>
      <c r="AC46" s="282"/>
      <c r="AD46" s="282">
        <f>J46+T46</f>
        <v>550000</v>
      </c>
      <c r="AE46" s="282"/>
      <c r="AF46" s="282"/>
      <c r="AG46" s="282"/>
      <c r="AH46" s="282"/>
      <c r="AI46" s="282"/>
      <c r="AJ46" s="282"/>
      <c r="AK46" s="282"/>
      <c r="AL46" s="282"/>
      <c r="AM46" s="282"/>
      <c r="AN46" s="14"/>
      <c r="AO46" s="14"/>
      <c r="AP46" s="14"/>
      <c r="AQ46" s="14"/>
      <c r="AR46" s="14"/>
      <c r="AS46" s="14"/>
      <c r="AT46" s="256" t="s">
        <v>40</v>
      </c>
      <c r="AU46" s="256"/>
      <c r="AV46" s="256"/>
      <c r="AW46" s="256"/>
      <c r="AX46" s="256"/>
      <c r="AY46" s="256"/>
      <c r="AZ46" s="256"/>
      <c r="BA46" s="256"/>
      <c r="BB46" s="256"/>
      <c r="BC46" s="256"/>
      <c r="BD46" s="256"/>
      <c r="BE46" s="256"/>
      <c r="BF46" s="256"/>
      <c r="BH46" s="14"/>
      <c r="BI46" s="14"/>
      <c r="BJ46" s="14"/>
      <c r="CH46" s="68" t="s">
        <v>167</v>
      </c>
      <c r="CI46" s="68" t="s">
        <v>100</v>
      </c>
      <c r="CJ46" s="69" t="s">
        <v>168</v>
      </c>
    </row>
    <row r="47" spans="1:88" s="7" customFormat="1" ht="12" customHeight="1" x14ac:dyDescent="0.15">
      <c r="A47" s="284"/>
      <c r="B47" s="284"/>
      <c r="C47" s="284"/>
      <c r="D47" s="284"/>
      <c r="E47" s="284"/>
      <c r="F47" s="284"/>
      <c r="G47" s="284"/>
      <c r="H47" s="284"/>
      <c r="I47" s="284"/>
      <c r="J47" s="288"/>
      <c r="K47" s="289"/>
      <c r="L47" s="289"/>
      <c r="M47" s="289"/>
      <c r="N47" s="289"/>
      <c r="O47" s="289"/>
      <c r="P47" s="289"/>
      <c r="Q47" s="289"/>
      <c r="R47" s="289"/>
      <c r="S47" s="290"/>
      <c r="T47" s="282"/>
      <c r="U47" s="282"/>
      <c r="V47" s="282"/>
      <c r="W47" s="282"/>
      <c r="X47" s="282"/>
      <c r="Y47" s="282"/>
      <c r="Z47" s="282"/>
      <c r="AA47" s="282"/>
      <c r="AB47" s="282"/>
      <c r="AC47" s="282"/>
      <c r="AD47" s="282"/>
      <c r="AE47" s="282"/>
      <c r="AF47" s="282"/>
      <c r="AG47" s="282"/>
      <c r="AH47" s="282"/>
      <c r="AI47" s="282"/>
      <c r="AJ47" s="282"/>
      <c r="AK47" s="282"/>
      <c r="AL47" s="282"/>
      <c r="AM47" s="282"/>
      <c r="AN47" s="14"/>
      <c r="AO47" s="14"/>
      <c r="AP47" s="14"/>
      <c r="AQ47" s="14"/>
      <c r="AR47" s="14"/>
      <c r="AS47" s="14"/>
      <c r="AT47" s="256"/>
      <c r="AU47" s="256"/>
      <c r="AV47" s="256"/>
      <c r="AW47" s="256"/>
      <c r="AX47" s="256"/>
      <c r="AY47" s="256"/>
      <c r="AZ47" s="256"/>
      <c r="BA47" s="256"/>
      <c r="BB47" s="256"/>
      <c r="BC47" s="256"/>
      <c r="BD47" s="256"/>
      <c r="BE47" s="256"/>
      <c r="BF47" s="256"/>
      <c r="BH47" s="14"/>
      <c r="BI47" s="14"/>
      <c r="BJ47" s="14"/>
      <c r="CH47" s="68" t="s">
        <v>169</v>
      </c>
      <c r="CI47" s="68" t="s">
        <v>100</v>
      </c>
      <c r="CJ47" s="69" t="s">
        <v>170</v>
      </c>
    </row>
    <row r="48" spans="1:88" s="7" customFormat="1" ht="9.9499999999999993" customHeight="1" x14ac:dyDescent="0.15">
      <c r="A48" s="284" t="s">
        <v>18</v>
      </c>
      <c r="B48" s="284"/>
      <c r="C48" s="284"/>
      <c r="D48" s="284"/>
      <c r="E48" s="284"/>
      <c r="F48" s="284"/>
      <c r="G48" s="284"/>
      <c r="H48" s="284"/>
      <c r="I48" s="284"/>
      <c r="J48" s="285">
        <f>SUMIF($A$29:$E$38,"2",$BC$29:$BJ$38)</f>
        <v>0</v>
      </c>
      <c r="K48" s="286"/>
      <c r="L48" s="286"/>
      <c r="M48" s="286"/>
      <c r="N48" s="286"/>
      <c r="O48" s="286"/>
      <c r="P48" s="286"/>
      <c r="Q48" s="286"/>
      <c r="R48" s="286"/>
      <c r="S48" s="287"/>
      <c r="T48" s="282">
        <f>J48*0.08</f>
        <v>0</v>
      </c>
      <c r="U48" s="282"/>
      <c r="V48" s="282"/>
      <c r="W48" s="282"/>
      <c r="X48" s="282"/>
      <c r="Y48" s="282"/>
      <c r="Z48" s="282"/>
      <c r="AA48" s="282"/>
      <c r="AB48" s="282"/>
      <c r="AC48" s="282"/>
      <c r="AD48" s="282">
        <f>J48+T48</f>
        <v>0</v>
      </c>
      <c r="AE48" s="282"/>
      <c r="AF48" s="282"/>
      <c r="AG48" s="282"/>
      <c r="AH48" s="282"/>
      <c r="AI48" s="282"/>
      <c r="AJ48" s="282"/>
      <c r="AK48" s="282"/>
      <c r="AL48" s="282"/>
      <c r="AM48" s="282"/>
      <c r="AN48" s="14"/>
      <c r="AO48" s="14"/>
      <c r="AP48" s="14"/>
      <c r="AQ48" s="14"/>
      <c r="AR48" s="14"/>
      <c r="AS48" s="14"/>
      <c r="AT48" s="256" t="s">
        <v>231</v>
      </c>
      <c r="AU48" s="256"/>
      <c r="AV48" s="256"/>
      <c r="AW48" s="256"/>
      <c r="AX48" s="256"/>
      <c r="AY48" s="256"/>
      <c r="AZ48" s="256"/>
      <c r="BA48" s="256"/>
      <c r="BB48" s="256"/>
      <c r="BC48" s="256"/>
      <c r="BD48" s="256"/>
      <c r="BE48" s="256"/>
      <c r="BF48" s="256"/>
      <c r="BG48" s="256"/>
      <c r="BH48" s="14"/>
      <c r="BI48" s="14"/>
      <c r="BJ48" s="14"/>
      <c r="CH48" s="68" t="s">
        <v>171</v>
      </c>
      <c r="CI48" s="68" t="s">
        <v>100</v>
      </c>
      <c r="CJ48" s="69" t="s">
        <v>172</v>
      </c>
    </row>
    <row r="49" spans="1:88" s="7" customFormat="1" ht="9.9499999999999993" customHeight="1" x14ac:dyDescent="0.15">
      <c r="A49" s="284"/>
      <c r="B49" s="284"/>
      <c r="C49" s="284"/>
      <c r="D49" s="284"/>
      <c r="E49" s="284"/>
      <c r="F49" s="284"/>
      <c r="G49" s="284"/>
      <c r="H49" s="284"/>
      <c r="I49" s="284"/>
      <c r="J49" s="288"/>
      <c r="K49" s="289"/>
      <c r="L49" s="289"/>
      <c r="M49" s="289"/>
      <c r="N49" s="289"/>
      <c r="O49" s="289"/>
      <c r="P49" s="289"/>
      <c r="Q49" s="289"/>
      <c r="R49" s="289"/>
      <c r="S49" s="290"/>
      <c r="T49" s="282"/>
      <c r="U49" s="282"/>
      <c r="V49" s="282"/>
      <c r="W49" s="282"/>
      <c r="X49" s="282"/>
      <c r="Y49" s="282"/>
      <c r="Z49" s="282"/>
      <c r="AA49" s="282"/>
      <c r="AB49" s="282"/>
      <c r="AC49" s="282"/>
      <c r="AD49" s="282"/>
      <c r="AE49" s="282"/>
      <c r="AF49" s="282"/>
      <c r="AG49" s="282"/>
      <c r="AH49" s="282"/>
      <c r="AI49" s="282"/>
      <c r="AJ49" s="282"/>
      <c r="AK49" s="282"/>
      <c r="AL49" s="282"/>
      <c r="AM49" s="282"/>
      <c r="AN49" s="33"/>
      <c r="AO49" s="33"/>
      <c r="AP49" s="114"/>
      <c r="AQ49" s="114"/>
      <c r="AR49" s="114"/>
      <c r="AS49" s="14"/>
      <c r="AT49" s="256"/>
      <c r="AU49" s="256"/>
      <c r="AV49" s="256"/>
      <c r="AW49" s="256"/>
      <c r="AX49" s="256"/>
      <c r="AY49" s="256"/>
      <c r="AZ49" s="256"/>
      <c r="BA49" s="256"/>
      <c r="BB49" s="256"/>
      <c r="BC49" s="256"/>
      <c r="BD49" s="256"/>
      <c r="BE49" s="256"/>
      <c r="BF49" s="256"/>
      <c r="BG49" s="256"/>
      <c r="BH49" s="120"/>
      <c r="BI49" s="14"/>
      <c r="BJ49" s="14"/>
      <c r="CH49" s="68" t="s">
        <v>173</v>
      </c>
      <c r="CI49" s="68" t="s">
        <v>100</v>
      </c>
      <c r="CJ49" s="69" t="s">
        <v>174</v>
      </c>
    </row>
    <row r="50" spans="1:88" s="7" customFormat="1" ht="9.9499999999999993" customHeight="1" x14ac:dyDescent="0.15">
      <c r="A50" s="284" t="s">
        <v>19</v>
      </c>
      <c r="B50" s="284"/>
      <c r="C50" s="284"/>
      <c r="D50" s="284"/>
      <c r="E50" s="284"/>
      <c r="F50" s="284"/>
      <c r="G50" s="284"/>
      <c r="H50" s="284"/>
      <c r="I50" s="284"/>
      <c r="J50" s="285">
        <f>SUMIF($A$29:$E$38,"0",$BC$29:$BJ$38)</f>
        <v>0</v>
      </c>
      <c r="K50" s="286"/>
      <c r="L50" s="286"/>
      <c r="M50" s="286"/>
      <c r="N50" s="286"/>
      <c r="O50" s="286"/>
      <c r="P50" s="286"/>
      <c r="Q50" s="286"/>
      <c r="R50" s="286"/>
      <c r="S50" s="287"/>
      <c r="T50" s="282">
        <f>J50*0</f>
        <v>0</v>
      </c>
      <c r="U50" s="282"/>
      <c r="V50" s="282"/>
      <c r="W50" s="282"/>
      <c r="X50" s="282"/>
      <c r="Y50" s="282"/>
      <c r="Z50" s="282"/>
      <c r="AA50" s="282"/>
      <c r="AB50" s="282"/>
      <c r="AC50" s="282"/>
      <c r="AD50" s="282">
        <f>J50+T50</f>
        <v>0</v>
      </c>
      <c r="AE50" s="282"/>
      <c r="AF50" s="282"/>
      <c r="AG50" s="282"/>
      <c r="AH50" s="282"/>
      <c r="AI50" s="282"/>
      <c r="AJ50" s="282"/>
      <c r="AK50" s="282"/>
      <c r="AL50" s="282"/>
      <c r="AM50" s="282"/>
      <c r="AN50" s="33"/>
      <c r="AO50" s="33"/>
      <c r="AP50" s="114"/>
      <c r="AQ50" s="114"/>
      <c r="AR50" s="114"/>
      <c r="AS50" s="120"/>
      <c r="AT50" s="256" t="s">
        <v>41</v>
      </c>
      <c r="AU50" s="256"/>
      <c r="AV50" s="256"/>
      <c r="AW50" s="256"/>
      <c r="AX50" s="256"/>
      <c r="AY50" s="256"/>
      <c r="AZ50" s="256"/>
      <c r="BA50" s="256"/>
      <c r="BB50" s="256"/>
      <c r="BC50" s="256"/>
      <c r="BD50" s="256"/>
      <c r="BE50" s="256"/>
      <c r="BF50" s="256"/>
      <c r="BH50" s="14"/>
      <c r="BI50" s="14"/>
      <c r="BJ50" s="14"/>
      <c r="BP50" s="15"/>
      <c r="CH50" s="68" t="s">
        <v>175</v>
      </c>
      <c r="CI50" s="68" t="s">
        <v>112</v>
      </c>
      <c r="CJ50" s="69" t="s">
        <v>176</v>
      </c>
    </row>
    <row r="51" spans="1:88" s="7" customFormat="1" ht="9.9499999999999993" customHeight="1" x14ac:dyDescent="0.15">
      <c r="A51" s="284"/>
      <c r="B51" s="284"/>
      <c r="C51" s="284"/>
      <c r="D51" s="284"/>
      <c r="E51" s="284"/>
      <c r="F51" s="284"/>
      <c r="G51" s="284"/>
      <c r="H51" s="284"/>
      <c r="I51" s="284"/>
      <c r="J51" s="288"/>
      <c r="K51" s="289"/>
      <c r="L51" s="289"/>
      <c r="M51" s="289"/>
      <c r="N51" s="289"/>
      <c r="O51" s="289"/>
      <c r="P51" s="289"/>
      <c r="Q51" s="289"/>
      <c r="R51" s="289"/>
      <c r="S51" s="290"/>
      <c r="T51" s="282"/>
      <c r="U51" s="282"/>
      <c r="V51" s="282"/>
      <c r="W51" s="282"/>
      <c r="X51" s="282"/>
      <c r="Y51" s="282"/>
      <c r="Z51" s="282"/>
      <c r="AA51" s="282"/>
      <c r="AB51" s="282"/>
      <c r="AC51" s="282"/>
      <c r="AD51" s="282"/>
      <c r="AE51" s="282"/>
      <c r="AF51" s="282"/>
      <c r="AG51" s="282"/>
      <c r="AH51" s="282"/>
      <c r="AI51" s="282"/>
      <c r="AJ51" s="282"/>
      <c r="AK51" s="282"/>
      <c r="AL51" s="282"/>
      <c r="AM51" s="282"/>
      <c r="AN51" s="33"/>
      <c r="AO51" s="33"/>
      <c r="AP51" s="14"/>
      <c r="AQ51" s="114"/>
      <c r="AR51" s="114"/>
      <c r="AS51" s="14"/>
      <c r="AT51" s="256"/>
      <c r="AU51" s="256"/>
      <c r="AV51" s="256"/>
      <c r="AW51" s="256"/>
      <c r="AX51" s="256"/>
      <c r="AY51" s="256"/>
      <c r="AZ51" s="256"/>
      <c r="BA51" s="256"/>
      <c r="BB51" s="256"/>
      <c r="BC51" s="256"/>
      <c r="BD51" s="256"/>
      <c r="BE51" s="256"/>
      <c r="BF51" s="256"/>
      <c r="BH51" s="14"/>
      <c r="BI51" s="14"/>
      <c r="BJ51" s="14"/>
      <c r="BP51" s="15"/>
      <c r="CH51" s="68" t="s">
        <v>177</v>
      </c>
      <c r="CI51" s="68" t="s">
        <v>178</v>
      </c>
      <c r="CJ51" s="69" t="s">
        <v>179</v>
      </c>
    </row>
    <row r="52" spans="1:88" s="7" customFormat="1" ht="9.9499999999999993" customHeight="1" x14ac:dyDescent="0.15">
      <c r="A52" s="246" t="s">
        <v>13</v>
      </c>
      <c r="B52" s="246"/>
      <c r="C52" s="246"/>
      <c r="D52" s="246"/>
      <c r="E52" s="246"/>
      <c r="F52" s="246"/>
      <c r="G52" s="246"/>
      <c r="H52" s="246"/>
      <c r="I52" s="246"/>
      <c r="J52" s="282">
        <f>SUM(J46:S51)</f>
        <v>500000</v>
      </c>
      <c r="K52" s="282"/>
      <c r="L52" s="282"/>
      <c r="M52" s="282"/>
      <c r="N52" s="282"/>
      <c r="O52" s="282"/>
      <c r="P52" s="282"/>
      <c r="Q52" s="282"/>
      <c r="R52" s="282"/>
      <c r="S52" s="282"/>
      <c r="T52" s="282">
        <f t="shared" ref="T52" si="4">SUM(T46:AC51)</f>
        <v>50000</v>
      </c>
      <c r="U52" s="282"/>
      <c r="V52" s="282"/>
      <c r="W52" s="282"/>
      <c r="X52" s="282"/>
      <c r="Y52" s="282"/>
      <c r="Z52" s="282"/>
      <c r="AA52" s="282"/>
      <c r="AB52" s="282"/>
      <c r="AC52" s="282"/>
      <c r="AD52" s="282">
        <f t="shared" ref="AD52" si="5">SUM(AD46:AM51)</f>
        <v>550000</v>
      </c>
      <c r="AE52" s="282"/>
      <c r="AF52" s="282"/>
      <c r="AG52" s="282"/>
      <c r="AH52" s="282"/>
      <c r="AI52" s="282"/>
      <c r="AJ52" s="282"/>
      <c r="AK52" s="282"/>
      <c r="AL52" s="282"/>
      <c r="AM52" s="282"/>
      <c r="AN52" s="33"/>
      <c r="AO52" s="33"/>
      <c r="AP52" s="33"/>
      <c r="AQ52" s="33"/>
      <c r="AR52" s="33"/>
      <c r="AS52" s="33"/>
      <c r="AT52" s="6"/>
      <c r="AU52" s="6"/>
      <c r="AW52" s="12"/>
      <c r="BH52" s="14"/>
      <c r="BI52" s="14"/>
      <c r="BJ52" s="14"/>
      <c r="CH52" s="68" t="s">
        <v>180</v>
      </c>
      <c r="CI52" s="68" t="s">
        <v>112</v>
      </c>
      <c r="CJ52" s="69" t="s">
        <v>181</v>
      </c>
    </row>
    <row r="53" spans="1:88" s="7" customFormat="1" ht="10.5" customHeight="1" x14ac:dyDescent="0.15">
      <c r="A53" s="246"/>
      <c r="B53" s="246"/>
      <c r="C53" s="246"/>
      <c r="D53" s="246"/>
      <c r="E53" s="246"/>
      <c r="F53" s="246"/>
      <c r="G53" s="246"/>
      <c r="H53" s="246"/>
      <c r="I53" s="246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282"/>
      <c r="U53" s="282"/>
      <c r="V53" s="282"/>
      <c r="W53" s="282"/>
      <c r="X53" s="282"/>
      <c r="Y53" s="282"/>
      <c r="Z53" s="282"/>
      <c r="AA53" s="282"/>
      <c r="AB53" s="282"/>
      <c r="AC53" s="282"/>
      <c r="AD53" s="282"/>
      <c r="AE53" s="282"/>
      <c r="AF53" s="282"/>
      <c r="AG53" s="282"/>
      <c r="AH53" s="282"/>
      <c r="AI53" s="282"/>
      <c r="AJ53" s="282"/>
      <c r="AK53" s="282"/>
      <c r="AL53" s="282"/>
      <c r="AM53" s="282"/>
      <c r="AN53" s="33"/>
      <c r="AO53" s="33"/>
      <c r="AP53" s="33"/>
      <c r="AQ53" s="33"/>
      <c r="AR53" s="33"/>
      <c r="AS53" s="33"/>
      <c r="AT53" s="306" t="s">
        <v>232</v>
      </c>
      <c r="AU53" s="306"/>
      <c r="AV53" s="306"/>
      <c r="AW53" s="306"/>
      <c r="AX53" s="306"/>
      <c r="AY53" s="306"/>
      <c r="AZ53" s="306"/>
      <c r="BA53" s="306"/>
      <c r="BB53" s="306"/>
      <c r="BC53" s="306"/>
      <c r="BH53" s="14"/>
      <c r="BI53" s="14"/>
      <c r="BJ53" s="14"/>
      <c r="CH53" s="68" t="s">
        <v>182</v>
      </c>
      <c r="CI53" s="68" t="s">
        <v>183</v>
      </c>
      <c r="CJ53" s="69" t="s">
        <v>184</v>
      </c>
    </row>
    <row r="54" spans="1:88" s="7" customFormat="1" ht="10.5" customHeight="1" x14ac:dyDescent="0.15">
      <c r="A54" s="119"/>
      <c r="B54" s="119"/>
      <c r="C54" s="119"/>
      <c r="D54" s="119"/>
      <c r="E54" s="119"/>
      <c r="F54" s="119"/>
      <c r="G54" s="119"/>
      <c r="H54" s="119"/>
      <c r="I54" s="119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3"/>
      <c r="AO54" s="33"/>
      <c r="AP54" s="33"/>
      <c r="AQ54" s="33"/>
      <c r="AR54" s="33"/>
      <c r="AS54" s="33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H54" s="14"/>
      <c r="BI54" s="14"/>
      <c r="BJ54" s="14"/>
      <c r="CH54" s="68" t="s">
        <v>185</v>
      </c>
      <c r="CI54" s="68" t="s">
        <v>186</v>
      </c>
      <c r="CJ54" s="69" t="s">
        <v>187</v>
      </c>
    </row>
    <row r="55" spans="1:88" s="7" customFormat="1" ht="12.75" customHeight="1" x14ac:dyDescent="0.15">
      <c r="A55" s="26"/>
      <c r="B55" s="26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8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7"/>
      <c r="AW55" s="29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CH55" s="68" t="s">
        <v>188</v>
      </c>
      <c r="CI55" s="68" t="s">
        <v>189</v>
      </c>
      <c r="CJ55" s="69" t="s">
        <v>190</v>
      </c>
    </row>
    <row r="56" spans="1:88" s="7" customFormat="1" ht="12.75" customHeight="1" x14ac:dyDescent="0.15">
      <c r="A56" s="33"/>
      <c r="B56" s="3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18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14"/>
      <c r="AW56" s="12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CH56" s="68" t="s">
        <v>191</v>
      </c>
      <c r="CI56" s="68" t="s">
        <v>192</v>
      </c>
      <c r="CJ56" s="69" t="s">
        <v>193</v>
      </c>
    </row>
    <row r="57" spans="1:88" s="7" customFormat="1" ht="9.9499999999999993" customHeight="1" x14ac:dyDescent="0.15">
      <c r="A57" s="292" t="s">
        <v>52</v>
      </c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5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8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CH57" s="68" t="s">
        <v>194</v>
      </c>
      <c r="CI57" s="68" t="s">
        <v>195</v>
      </c>
      <c r="CJ57" s="69" t="s">
        <v>196</v>
      </c>
    </row>
    <row r="58" spans="1:88" s="7" customFormat="1" ht="9.9499999999999993" customHeight="1" x14ac:dyDescent="0.15">
      <c r="A58" s="293"/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5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8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CH58" s="68" t="s">
        <v>197</v>
      </c>
      <c r="CI58" s="68" t="s">
        <v>198</v>
      </c>
      <c r="CJ58" s="69" t="s">
        <v>199</v>
      </c>
    </row>
    <row r="59" spans="1:88" s="7" customFormat="1" ht="22.5" customHeight="1" x14ac:dyDescent="0.15">
      <c r="A59" s="279" t="s">
        <v>49</v>
      </c>
      <c r="B59" s="279"/>
      <c r="C59" s="279"/>
      <c r="D59" s="279"/>
      <c r="E59" s="279"/>
      <c r="F59" s="279"/>
      <c r="G59" s="279"/>
      <c r="H59" s="279"/>
      <c r="I59" s="279"/>
      <c r="J59" s="279"/>
      <c r="K59" s="279"/>
      <c r="L59" s="279"/>
      <c r="M59" s="319" t="s">
        <v>9</v>
      </c>
      <c r="N59" s="319"/>
      <c r="O59" s="319"/>
      <c r="P59" s="319"/>
      <c r="Q59" s="319"/>
      <c r="R59" s="319"/>
      <c r="S59" s="307" t="s">
        <v>50</v>
      </c>
      <c r="T59" s="308"/>
      <c r="U59" s="308"/>
      <c r="V59" s="308"/>
      <c r="W59" s="308"/>
      <c r="X59" s="308"/>
      <c r="Y59" s="308"/>
      <c r="Z59" s="308"/>
      <c r="AA59" s="308"/>
      <c r="AB59" s="308"/>
      <c r="AC59" s="308"/>
      <c r="AD59" s="308"/>
      <c r="AE59" s="308"/>
      <c r="AF59" s="308"/>
      <c r="AG59" s="308"/>
      <c r="AH59" s="308"/>
      <c r="AI59" s="308"/>
      <c r="AJ59" s="308"/>
      <c r="AK59" s="308"/>
      <c r="AL59" s="308"/>
      <c r="AM59" s="308"/>
      <c r="AN59" s="308"/>
      <c r="AO59" s="309"/>
      <c r="AP59" s="279" t="s">
        <v>25</v>
      </c>
      <c r="AQ59" s="279"/>
      <c r="AR59" s="279"/>
      <c r="AS59" s="279"/>
      <c r="AT59" s="279"/>
      <c r="AU59" s="279"/>
      <c r="AV59" s="279"/>
      <c r="AW59" s="291" t="s">
        <v>200</v>
      </c>
      <c r="AX59" s="291"/>
      <c r="AY59" s="291"/>
      <c r="AZ59" s="291"/>
      <c r="BA59" s="291"/>
      <c r="BB59" s="291"/>
      <c r="BC59" s="291"/>
      <c r="BD59" s="279" t="s">
        <v>26</v>
      </c>
      <c r="BE59" s="279"/>
      <c r="BF59" s="279"/>
      <c r="BG59" s="279"/>
      <c r="BH59" s="279"/>
      <c r="BI59" s="279"/>
      <c r="BJ59" s="279"/>
      <c r="CH59" s="6"/>
      <c r="CI59" s="6"/>
      <c r="CJ59" s="6"/>
    </row>
    <row r="60" spans="1:88" s="7" customFormat="1" ht="22.5" customHeight="1" x14ac:dyDescent="0.15">
      <c r="A60" s="313"/>
      <c r="B60" s="313"/>
      <c r="C60" s="313"/>
      <c r="D60" s="313"/>
      <c r="E60" s="313"/>
      <c r="F60" s="313"/>
      <c r="G60" s="313"/>
      <c r="H60" s="313"/>
      <c r="I60" s="313"/>
      <c r="J60" s="313"/>
      <c r="K60" s="313"/>
      <c r="L60" s="313"/>
      <c r="M60" s="315"/>
      <c r="N60" s="315"/>
      <c r="O60" s="315"/>
      <c r="P60" s="315"/>
      <c r="Q60" s="315"/>
      <c r="R60" s="315"/>
      <c r="S60" s="310"/>
      <c r="T60" s="311"/>
      <c r="U60" s="311"/>
      <c r="V60" s="311"/>
      <c r="W60" s="311"/>
      <c r="X60" s="311"/>
      <c r="Y60" s="311"/>
      <c r="Z60" s="311"/>
      <c r="AA60" s="311"/>
      <c r="AB60" s="311"/>
      <c r="AC60" s="311"/>
      <c r="AD60" s="311"/>
      <c r="AE60" s="311"/>
      <c r="AF60" s="311"/>
      <c r="AG60" s="311"/>
      <c r="AH60" s="311"/>
      <c r="AI60" s="311"/>
      <c r="AJ60" s="311"/>
      <c r="AK60" s="311"/>
      <c r="AL60" s="311"/>
      <c r="AM60" s="311"/>
      <c r="AN60" s="311"/>
      <c r="AO60" s="312"/>
      <c r="AP60" s="314"/>
      <c r="AQ60" s="314"/>
      <c r="AR60" s="314"/>
      <c r="AS60" s="314"/>
      <c r="AT60" s="314"/>
      <c r="AU60" s="314"/>
      <c r="AV60" s="314"/>
      <c r="AW60" s="278">
        <f>AP60*0.1</f>
        <v>0</v>
      </c>
      <c r="AX60" s="278"/>
      <c r="AY60" s="278"/>
      <c r="AZ60" s="278"/>
      <c r="BA60" s="278"/>
      <c r="BB60" s="278"/>
      <c r="BC60" s="278"/>
      <c r="BD60" s="278">
        <f>AP60+AW60</f>
        <v>0</v>
      </c>
      <c r="BE60" s="278"/>
      <c r="BF60" s="278"/>
      <c r="BG60" s="278"/>
      <c r="BH60" s="278"/>
      <c r="BI60" s="278"/>
      <c r="BJ60" s="278"/>
      <c r="CH60" s="6"/>
      <c r="CI60" s="6"/>
      <c r="CJ60" s="6"/>
    </row>
    <row r="61" spans="1:88" s="7" customFormat="1" ht="22.5" customHeight="1" x14ac:dyDescent="0.15">
      <c r="A61" s="313"/>
      <c r="B61" s="313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5"/>
      <c r="N61" s="315"/>
      <c r="O61" s="315"/>
      <c r="P61" s="315"/>
      <c r="Q61" s="315"/>
      <c r="R61" s="315"/>
      <c r="S61" s="310"/>
      <c r="T61" s="311"/>
      <c r="U61" s="311"/>
      <c r="V61" s="311"/>
      <c r="W61" s="311"/>
      <c r="X61" s="311"/>
      <c r="Y61" s="311"/>
      <c r="Z61" s="311"/>
      <c r="AA61" s="311"/>
      <c r="AB61" s="311"/>
      <c r="AC61" s="311"/>
      <c r="AD61" s="311"/>
      <c r="AE61" s="311"/>
      <c r="AF61" s="311"/>
      <c r="AG61" s="311"/>
      <c r="AH61" s="311"/>
      <c r="AI61" s="311"/>
      <c r="AJ61" s="311"/>
      <c r="AK61" s="311"/>
      <c r="AL61" s="311"/>
      <c r="AM61" s="311"/>
      <c r="AN61" s="311"/>
      <c r="AO61" s="312"/>
      <c r="AP61" s="314"/>
      <c r="AQ61" s="314"/>
      <c r="AR61" s="314"/>
      <c r="AS61" s="314"/>
      <c r="AT61" s="314"/>
      <c r="AU61" s="314"/>
      <c r="AV61" s="314"/>
      <c r="AW61" s="278">
        <f t="shared" ref="AW61:AW64" si="6">AP61*0.1</f>
        <v>0</v>
      </c>
      <c r="AX61" s="278"/>
      <c r="AY61" s="278"/>
      <c r="AZ61" s="278"/>
      <c r="BA61" s="278"/>
      <c r="BB61" s="278"/>
      <c r="BC61" s="278"/>
      <c r="BD61" s="278">
        <f t="shared" ref="BD61:BD64" si="7">AP61+AW61</f>
        <v>0</v>
      </c>
      <c r="BE61" s="278"/>
      <c r="BF61" s="278"/>
      <c r="BG61" s="278"/>
      <c r="BH61" s="278"/>
      <c r="BI61" s="278"/>
      <c r="BJ61" s="278"/>
      <c r="CH61" s="6"/>
      <c r="CI61" s="6"/>
      <c r="CJ61" s="6"/>
    </row>
    <row r="62" spans="1:88" s="7" customFormat="1" ht="22.5" customHeight="1" x14ac:dyDescent="0.15">
      <c r="A62" s="313"/>
      <c r="B62" s="313"/>
      <c r="C62" s="313"/>
      <c r="D62" s="313"/>
      <c r="E62" s="313"/>
      <c r="F62" s="313"/>
      <c r="G62" s="313"/>
      <c r="H62" s="313"/>
      <c r="I62" s="313"/>
      <c r="J62" s="313"/>
      <c r="K62" s="313"/>
      <c r="L62" s="313"/>
      <c r="M62" s="315"/>
      <c r="N62" s="315"/>
      <c r="O62" s="315"/>
      <c r="P62" s="315"/>
      <c r="Q62" s="315"/>
      <c r="R62" s="315"/>
      <c r="S62" s="310"/>
      <c r="T62" s="311"/>
      <c r="U62" s="311"/>
      <c r="V62" s="311"/>
      <c r="W62" s="311"/>
      <c r="X62" s="311"/>
      <c r="Y62" s="311"/>
      <c r="Z62" s="311"/>
      <c r="AA62" s="311"/>
      <c r="AB62" s="311"/>
      <c r="AC62" s="311"/>
      <c r="AD62" s="311"/>
      <c r="AE62" s="311"/>
      <c r="AF62" s="311"/>
      <c r="AG62" s="311"/>
      <c r="AH62" s="311"/>
      <c r="AI62" s="311"/>
      <c r="AJ62" s="311"/>
      <c r="AK62" s="311"/>
      <c r="AL62" s="311"/>
      <c r="AM62" s="311"/>
      <c r="AN62" s="311"/>
      <c r="AO62" s="312"/>
      <c r="AP62" s="314"/>
      <c r="AQ62" s="314"/>
      <c r="AR62" s="314"/>
      <c r="AS62" s="314"/>
      <c r="AT62" s="314"/>
      <c r="AU62" s="314"/>
      <c r="AV62" s="314"/>
      <c r="AW62" s="278">
        <f t="shared" si="6"/>
        <v>0</v>
      </c>
      <c r="AX62" s="278"/>
      <c r="AY62" s="278"/>
      <c r="AZ62" s="278"/>
      <c r="BA62" s="278"/>
      <c r="BB62" s="278"/>
      <c r="BC62" s="278"/>
      <c r="BD62" s="278">
        <f t="shared" si="7"/>
        <v>0</v>
      </c>
      <c r="BE62" s="278"/>
      <c r="BF62" s="278"/>
      <c r="BG62" s="278"/>
      <c r="BH62" s="278"/>
      <c r="BI62" s="278"/>
      <c r="BJ62" s="278"/>
      <c r="BK62" s="112"/>
      <c r="BL62" s="112"/>
      <c r="BM62" s="112"/>
      <c r="BN62" s="112"/>
      <c r="BO62" s="112"/>
      <c r="BP62" s="112"/>
      <c r="BQ62" s="112"/>
      <c r="BR62" s="112"/>
      <c r="BS62" s="112"/>
      <c r="CH62" s="6"/>
      <c r="CI62" s="6"/>
      <c r="CJ62" s="6"/>
    </row>
    <row r="63" spans="1:88" s="7" customFormat="1" ht="22.5" customHeight="1" x14ac:dyDescent="0.15">
      <c r="A63" s="313"/>
      <c r="B63" s="313"/>
      <c r="C63" s="313"/>
      <c r="D63" s="313"/>
      <c r="E63" s="313"/>
      <c r="F63" s="313"/>
      <c r="G63" s="313"/>
      <c r="H63" s="313"/>
      <c r="I63" s="313"/>
      <c r="J63" s="313"/>
      <c r="K63" s="313"/>
      <c r="L63" s="313"/>
      <c r="M63" s="315"/>
      <c r="N63" s="315"/>
      <c r="O63" s="315"/>
      <c r="P63" s="315"/>
      <c r="Q63" s="315"/>
      <c r="R63" s="315"/>
      <c r="S63" s="310"/>
      <c r="T63" s="311"/>
      <c r="U63" s="311"/>
      <c r="V63" s="311"/>
      <c r="W63" s="311"/>
      <c r="X63" s="311"/>
      <c r="Y63" s="311"/>
      <c r="Z63" s="311"/>
      <c r="AA63" s="311"/>
      <c r="AB63" s="311"/>
      <c r="AC63" s="311"/>
      <c r="AD63" s="311"/>
      <c r="AE63" s="311"/>
      <c r="AF63" s="311"/>
      <c r="AG63" s="311"/>
      <c r="AH63" s="311"/>
      <c r="AI63" s="311"/>
      <c r="AJ63" s="311"/>
      <c r="AK63" s="311"/>
      <c r="AL63" s="311"/>
      <c r="AM63" s="311"/>
      <c r="AN63" s="311"/>
      <c r="AO63" s="312"/>
      <c r="AP63" s="314"/>
      <c r="AQ63" s="314"/>
      <c r="AR63" s="314"/>
      <c r="AS63" s="314"/>
      <c r="AT63" s="314"/>
      <c r="AU63" s="314"/>
      <c r="AV63" s="314"/>
      <c r="AW63" s="278">
        <f t="shared" si="6"/>
        <v>0</v>
      </c>
      <c r="AX63" s="278"/>
      <c r="AY63" s="278"/>
      <c r="AZ63" s="278"/>
      <c r="BA63" s="278"/>
      <c r="BB63" s="278"/>
      <c r="BC63" s="278"/>
      <c r="BD63" s="278">
        <f t="shared" si="7"/>
        <v>0</v>
      </c>
      <c r="BE63" s="278"/>
      <c r="BF63" s="278"/>
      <c r="BG63" s="278"/>
      <c r="BH63" s="278"/>
      <c r="BI63" s="278"/>
      <c r="BJ63" s="278"/>
      <c r="BK63" s="112"/>
      <c r="BL63" s="112"/>
      <c r="BM63" s="112"/>
      <c r="BN63" s="112"/>
      <c r="BO63" s="112"/>
      <c r="BP63" s="112"/>
      <c r="BQ63" s="112"/>
      <c r="BR63" s="112"/>
      <c r="BS63" s="112"/>
      <c r="CH63" s="6"/>
      <c r="CI63" s="6"/>
      <c r="CJ63" s="6"/>
    </row>
    <row r="64" spans="1:88" s="7" customFormat="1" ht="22.5" customHeight="1" x14ac:dyDescent="0.15">
      <c r="A64" s="313"/>
      <c r="B64" s="313"/>
      <c r="C64" s="313"/>
      <c r="D64" s="313"/>
      <c r="E64" s="313"/>
      <c r="F64" s="313"/>
      <c r="G64" s="313"/>
      <c r="H64" s="313"/>
      <c r="I64" s="313"/>
      <c r="J64" s="313"/>
      <c r="K64" s="313"/>
      <c r="L64" s="313"/>
      <c r="M64" s="315"/>
      <c r="N64" s="315"/>
      <c r="O64" s="315"/>
      <c r="P64" s="315"/>
      <c r="Q64" s="315"/>
      <c r="R64" s="315"/>
      <c r="S64" s="310"/>
      <c r="T64" s="311"/>
      <c r="U64" s="311"/>
      <c r="V64" s="311"/>
      <c r="W64" s="311"/>
      <c r="X64" s="311"/>
      <c r="Y64" s="311"/>
      <c r="Z64" s="311"/>
      <c r="AA64" s="311"/>
      <c r="AB64" s="311"/>
      <c r="AC64" s="311"/>
      <c r="AD64" s="311"/>
      <c r="AE64" s="311"/>
      <c r="AF64" s="311"/>
      <c r="AG64" s="311"/>
      <c r="AH64" s="311"/>
      <c r="AI64" s="311"/>
      <c r="AJ64" s="311"/>
      <c r="AK64" s="311"/>
      <c r="AL64" s="311"/>
      <c r="AM64" s="311"/>
      <c r="AN64" s="311"/>
      <c r="AO64" s="312"/>
      <c r="AP64" s="314"/>
      <c r="AQ64" s="314"/>
      <c r="AR64" s="314"/>
      <c r="AS64" s="314"/>
      <c r="AT64" s="314"/>
      <c r="AU64" s="314"/>
      <c r="AV64" s="314"/>
      <c r="AW64" s="278">
        <f t="shared" si="6"/>
        <v>0</v>
      </c>
      <c r="AX64" s="278"/>
      <c r="AY64" s="278"/>
      <c r="AZ64" s="278"/>
      <c r="BA64" s="278"/>
      <c r="BB64" s="278"/>
      <c r="BC64" s="278"/>
      <c r="BD64" s="278">
        <f t="shared" si="7"/>
        <v>0</v>
      </c>
      <c r="BE64" s="278"/>
      <c r="BF64" s="278"/>
      <c r="BG64" s="278"/>
      <c r="BH64" s="278"/>
      <c r="BI64" s="278"/>
      <c r="BJ64" s="278"/>
      <c r="BK64" s="112"/>
      <c r="BL64" s="112"/>
      <c r="BM64" s="112"/>
      <c r="BN64" s="112"/>
      <c r="BO64" s="112"/>
      <c r="BP64" s="112"/>
      <c r="BQ64" s="112"/>
      <c r="BR64" s="112"/>
      <c r="BS64" s="112"/>
      <c r="CH64" s="6"/>
      <c r="CI64" s="6"/>
      <c r="CJ64" s="6"/>
    </row>
    <row r="65" spans="1:62" ht="22.5" customHeight="1" x14ac:dyDescent="0.15">
      <c r="A65" s="307" t="s">
        <v>51</v>
      </c>
      <c r="B65" s="308"/>
      <c r="C65" s="308"/>
      <c r="D65" s="308"/>
      <c r="E65" s="308"/>
      <c r="F65" s="308"/>
      <c r="G65" s="308"/>
      <c r="H65" s="308"/>
      <c r="I65" s="308"/>
      <c r="J65" s="308"/>
      <c r="K65" s="308"/>
      <c r="L65" s="308"/>
      <c r="M65" s="308"/>
      <c r="N65" s="308"/>
      <c r="O65" s="308"/>
      <c r="P65" s="308"/>
      <c r="Q65" s="308"/>
      <c r="R65" s="308"/>
      <c r="S65" s="308"/>
      <c r="T65" s="308"/>
      <c r="U65" s="308"/>
      <c r="V65" s="308"/>
      <c r="W65" s="308"/>
      <c r="X65" s="308"/>
      <c r="Y65" s="308"/>
      <c r="Z65" s="308"/>
      <c r="AA65" s="308"/>
      <c r="AB65" s="308"/>
      <c r="AC65" s="308"/>
      <c r="AD65" s="308"/>
      <c r="AE65" s="308"/>
      <c r="AF65" s="308"/>
      <c r="AG65" s="308"/>
      <c r="AH65" s="308"/>
      <c r="AI65" s="308"/>
      <c r="AJ65" s="308"/>
      <c r="AK65" s="308"/>
      <c r="AL65" s="308"/>
      <c r="AM65" s="308"/>
      <c r="AN65" s="308"/>
      <c r="AO65" s="309"/>
      <c r="AP65" s="278">
        <f>SUM(AP60:AV62)</f>
        <v>0</v>
      </c>
      <c r="AQ65" s="278"/>
      <c r="AR65" s="278"/>
      <c r="AS65" s="278"/>
      <c r="AT65" s="278"/>
      <c r="AU65" s="278"/>
      <c r="AV65" s="278"/>
      <c r="AW65" s="278">
        <f>SUM(AW60:BC62)</f>
        <v>0</v>
      </c>
      <c r="AX65" s="278"/>
      <c r="AY65" s="278"/>
      <c r="AZ65" s="278"/>
      <c r="BA65" s="278"/>
      <c r="BB65" s="278"/>
      <c r="BC65" s="278"/>
      <c r="BD65" s="278">
        <f>SUM(BD60:BJ62)</f>
        <v>0</v>
      </c>
      <c r="BE65" s="278"/>
      <c r="BF65" s="278"/>
      <c r="BG65" s="278"/>
      <c r="BH65" s="278"/>
      <c r="BI65" s="278"/>
      <c r="BJ65" s="278"/>
    </row>
  </sheetData>
  <sheetProtection selectLockedCells="1" selectUnlockedCells="1"/>
  <mergeCells count="171">
    <mergeCell ref="BI8:BJ10"/>
    <mergeCell ref="U1:AP3"/>
    <mergeCell ref="CH4:CJ5"/>
    <mergeCell ref="T5:Z6"/>
    <mergeCell ref="AC5:AE6"/>
    <mergeCell ref="AF5:AQ6"/>
    <mergeCell ref="AV5:BB7"/>
    <mergeCell ref="BC5:BJ7"/>
    <mergeCell ref="CH7:CH8"/>
    <mergeCell ref="CI7:CI8"/>
    <mergeCell ref="CJ7:CJ8"/>
    <mergeCell ref="A13:E14"/>
    <mergeCell ref="F13:U14"/>
    <mergeCell ref="V13:W14"/>
    <mergeCell ref="A16:H16"/>
    <mergeCell ref="I16:R16"/>
    <mergeCell ref="AB16:AG16"/>
    <mergeCell ref="A8:V10"/>
    <mergeCell ref="AV8:BB10"/>
    <mergeCell ref="BC8:BD10"/>
    <mergeCell ref="AH13:BG13"/>
    <mergeCell ref="BE8:BF10"/>
    <mergeCell ref="BG8:BH10"/>
    <mergeCell ref="AB19:AG19"/>
    <mergeCell ref="AH19:AV19"/>
    <mergeCell ref="AW19:BA20"/>
    <mergeCell ref="BB19:BJ20"/>
    <mergeCell ref="A20:H20"/>
    <mergeCell ref="I20:R20"/>
    <mergeCell ref="AB20:AG20"/>
    <mergeCell ref="AH20:AV20"/>
    <mergeCell ref="AH16:AI16"/>
    <mergeCell ref="AJ16:AQ16"/>
    <mergeCell ref="AR16:BJ16"/>
    <mergeCell ref="AB17:AG17"/>
    <mergeCell ref="AH17:BJ17"/>
    <mergeCell ref="A18:H18"/>
    <mergeCell ref="I18:R18"/>
    <mergeCell ref="AB18:AG18"/>
    <mergeCell ref="AH18:BJ18"/>
    <mergeCell ref="AB21:AG21"/>
    <mergeCell ref="AH21:AI21"/>
    <mergeCell ref="AJ21:BJ21"/>
    <mergeCell ref="A23:H23"/>
    <mergeCell ref="I23:N23"/>
    <mergeCell ref="O23:V23"/>
    <mergeCell ref="W23:AD23"/>
    <mergeCell ref="AE23:AL23"/>
    <mergeCell ref="AM23:AT23"/>
    <mergeCell ref="AU23:BB23"/>
    <mergeCell ref="BC23:BJ23"/>
    <mergeCell ref="A25:G26"/>
    <mergeCell ref="A27:E28"/>
    <mergeCell ref="F27:K28"/>
    <mergeCell ref="L27:Q28"/>
    <mergeCell ref="R27:AN28"/>
    <mergeCell ref="AO27:AR28"/>
    <mergeCell ref="AS27:AV28"/>
    <mergeCell ref="AW27:BB28"/>
    <mergeCell ref="BC27:BJ28"/>
    <mergeCell ref="AW29:BB30"/>
    <mergeCell ref="BC29:BJ30"/>
    <mergeCell ref="A31:E32"/>
    <mergeCell ref="F31:K32"/>
    <mergeCell ref="L31:Q32"/>
    <mergeCell ref="R31:AN32"/>
    <mergeCell ref="AO31:AR32"/>
    <mergeCell ref="AS31:AV32"/>
    <mergeCell ref="AW31:BB32"/>
    <mergeCell ref="BC31:BJ32"/>
    <mergeCell ref="A29:E30"/>
    <mergeCell ref="F29:K30"/>
    <mergeCell ref="L29:Q30"/>
    <mergeCell ref="R29:AN30"/>
    <mergeCell ref="AO29:AR30"/>
    <mergeCell ref="AS29:AV30"/>
    <mergeCell ref="AW33:BB34"/>
    <mergeCell ref="BC33:BJ34"/>
    <mergeCell ref="A35:E36"/>
    <mergeCell ref="F35:K36"/>
    <mergeCell ref="L35:Q36"/>
    <mergeCell ref="R35:AN36"/>
    <mergeCell ref="AO35:AR36"/>
    <mergeCell ref="AS35:AV36"/>
    <mergeCell ref="AW35:BB36"/>
    <mergeCell ref="BC35:BJ36"/>
    <mergeCell ref="A33:E34"/>
    <mergeCell ref="F33:K34"/>
    <mergeCell ref="L33:Q34"/>
    <mergeCell ref="R33:AN34"/>
    <mergeCell ref="AO33:AR34"/>
    <mergeCell ref="AS33:AV34"/>
    <mergeCell ref="A44:I45"/>
    <mergeCell ref="J44:S45"/>
    <mergeCell ref="T44:AC45"/>
    <mergeCell ref="AD44:AM45"/>
    <mergeCell ref="AQ44:AS45"/>
    <mergeCell ref="AT44:AZ45"/>
    <mergeCell ref="AW37:BB38"/>
    <mergeCell ref="BC37:BJ38"/>
    <mergeCell ref="AO39:BB40"/>
    <mergeCell ref="BC39:BJ40"/>
    <mergeCell ref="A42:J43"/>
    <mergeCell ref="K42:AM43"/>
    <mergeCell ref="A37:E38"/>
    <mergeCell ref="F37:K38"/>
    <mergeCell ref="L37:Q38"/>
    <mergeCell ref="R37:AN38"/>
    <mergeCell ref="AO37:AR38"/>
    <mergeCell ref="AS37:AV38"/>
    <mergeCell ref="A46:I47"/>
    <mergeCell ref="J46:S47"/>
    <mergeCell ref="T46:AC47"/>
    <mergeCell ref="AD46:AM47"/>
    <mergeCell ref="AT46:BF47"/>
    <mergeCell ref="A48:I49"/>
    <mergeCell ref="J48:S49"/>
    <mergeCell ref="T48:AC49"/>
    <mergeCell ref="AD48:AM49"/>
    <mergeCell ref="AT48:BG49"/>
    <mergeCell ref="A57:S58"/>
    <mergeCell ref="A59:L59"/>
    <mergeCell ref="M59:R59"/>
    <mergeCell ref="S59:AO59"/>
    <mergeCell ref="AP59:AV59"/>
    <mergeCell ref="AW59:BC59"/>
    <mergeCell ref="A50:I51"/>
    <mergeCell ref="J50:S51"/>
    <mergeCell ref="T50:AC51"/>
    <mergeCell ref="AD50:AM51"/>
    <mergeCell ref="AT50:BF51"/>
    <mergeCell ref="A52:I53"/>
    <mergeCell ref="J52:S53"/>
    <mergeCell ref="T52:AC53"/>
    <mergeCell ref="AD52:AM53"/>
    <mergeCell ref="AT53:BC54"/>
    <mergeCell ref="A61:L61"/>
    <mergeCell ref="M61:R61"/>
    <mergeCell ref="S61:AO61"/>
    <mergeCell ref="AP61:AV61"/>
    <mergeCell ref="AW61:BC61"/>
    <mergeCell ref="BD61:BJ61"/>
    <mergeCell ref="BD59:BJ59"/>
    <mergeCell ref="A60:L60"/>
    <mergeCell ref="M60:R60"/>
    <mergeCell ref="S60:AO60"/>
    <mergeCell ref="AP60:AV60"/>
    <mergeCell ref="AW60:BC60"/>
    <mergeCell ref="BD60:BJ60"/>
    <mergeCell ref="A63:L63"/>
    <mergeCell ref="M63:R63"/>
    <mergeCell ref="S63:AO63"/>
    <mergeCell ref="AP63:AV63"/>
    <mergeCell ref="AW63:BC63"/>
    <mergeCell ref="BD63:BJ63"/>
    <mergeCell ref="A62:L62"/>
    <mergeCell ref="M62:R62"/>
    <mergeCell ref="S62:AO62"/>
    <mergeCell ref="AP62:AV62"/>
    <mergeCell ref="AW62:BC62"/>
    <mergeCell ref="BD62:BJ62"/>
    <mergeCell ref="A65:AO65"/>
    <mergeCell ref="AP65:AV65"/>
    <mergeCell ref="AW65:BC65"/>
    <mergeCell ref="BD65:BJ65"/>
    <mergeCell ref="A64:L64"/>
    <mergeCell ref="M64:R64"/>
    <mergeCell ref="S64:AO64"/>
    <mergeCell ref="AP64:AV64"/>
    <mergeCell ref="AW64:BC64"/>
    <mergeCell ref="BD64:BJ64"/>
  </mergeCells>
  <phoneticPr fontId="2"/>
  <dataValidations count="4">
    <dataValidation type="list" allowBlank="1" showInputMessage="1" showErrorMessage="1" sqref="M60:R64">
      <formula1>"0102,0103,0104,0105,3001"</formula1>
    </dataValidation>
    <dataValidation type="list" allowBlank="1" showInputMessage="1" showErrorMessage="1" sqref="AS29 AS31 AS33 AS35 AS37">
      <formula1>"式,ヶ所,個,人,人工,時間,日,回,台,枚,本,袋,基,戸,穴,発,組,ｾｯﾄ,mm,cm,m,km,㎡,㎥,ｇ,kg,t"</formula1>
    </dataValidation>
    <dataValidation type="list" allowBlank="1" showInputMessage="1" showErrorMessage="1" sqref="A29 A31 A33 A35 A37">
      <formula1>"1,2,0"</formula1>
    </dataValidation>
    <dataValidation type="list" showInputMessage="1" showErrorMessage="1" sqref="F29:K38">
      <formula1>$CH$9:$CH$58</formula1>
    </dataValidation>
  </dataValidations>
  <printOptions horizontalCentered="1" verticalCentered="1"/>
  <pageMargins left="0.39370078740157483" right="0.39370078740157483" top="0.39370078740157483" bottom="0.39370078740157483" header="0.43307086614173229" footer="0.23622047244094491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="70" zoomScaleNormal="70" workbookViewId="0">
      <selection activeCell="A9" sqref="A9"/>
    </sheetView>
  </sheetViews>
  <sheetFormatPr defaultColWidth="9" defaultRowHeight="13.5" x14ac:dyDescent="0.15"/>
  <cols>
    <col min="1" max="1" width="5.375" style="70" customWidth="1"/>
    <col min="2" max="6" width="5.125" style="71" customWidth="1"/>
    <col min="7" max="7" width="5.125" style="72" customWidth="1"/>
    <col min="8" max="8" width="5.125" style="73" customWidth="1"/>
    <col min="9" max="9" width="13" style="74" customWidth="1"/>
    <col min="10" max="10" width="5.125" style="75" customWidth="1"/>
    <col min="11" max="11" width="12.875" style="74" customWidth="1"/>
    <col min="12" max="12" width="5.125" style="76" customWidth="1"/>
    <col min="13" max="13" width="13" style="74" customWidth="1"/>
    <col min="14" max="14" width="5.125" style="77" customWidth="1"/>
    <col min="15" max="15" width="13" style="74" customWidth="1"/>
    <col min="16" max="16" width="5.125" style="77" customWidth="1"/>
    <col min="17" max="17" width="13" style="74" customWidth="1"/>
    <col min="18" max="16384" width="9" style="74"/>
  </cols>
  <sheetData>
    <row r="1" spans="1:17" ht="27.75" customHeight="1" x14ac:dyDescent="0.15">
      <c r="Q1" s="98"/>
    </row>
    <row r="2" spans="1:17" ht="27.75" customHeight="1" thickBot="1" x14ac:dyDescent="0.2">
      <c r="A2" s="155">
        <v>6</v>
      </c>
      <c r="B2" s="337" t="s">
        <v>213</v>
      </c>
      <c r="C2" s="337"/>
      <c r="D2" s="337"/>
      <c r="E2" s="337"/>
      <c r="F2" s="337"/>
      <c r="G2" s="99"/>
      <c r="H2" s="97"/>
      <c r="I2" s="97"/>
      <c r="J2" s="97"/>
      <c r="L2" s="74"/>
    </row>
    <row r="3" spans="1:17" ht="13.5" customHeight="1" thickTop="1" x14ac:dyDescent="0.15">
      <c r="G3" s="95"/>
      <c r="H3" s="95"/>
      <c r="I3" s="70"/>
      <c r="J3" s="70"/>
      <c r="K3" s="70"/>
      <c r="L3" s="70"/>
      <c r="M3" s="70"/>
    </row>
    <row r="4" spans="1:17" ht="27.75" customHeight="1" x14ac:dyDescent="0.15">
      <c r="A4" s="100" t="s">
        <v>201</v>
      </c>
      <c r="B4" s="366">
        <v>44968</v>
      </c>
      <c r="C4" s="367"/>
      <c r="D4" s="367"/>
      <c r="E4" s="367"/>
      <c r="F4" s="368"/>
      <c r="G4" s="102" t="s">
        <v>215</v>
      </c>
      <c r="H4" s="101" t="s">
        <v>214</v>
      </c>
      <c r="I4" s="369">
        <v>44995</v>
      </c>
      <c r="J4" s="369"/>
      <c r="K4" s="369"/>
    </row>
    <row r="5" spans="1:17" ht="11.25" customHeight="1" x14ac:dyDescent="0.15"/>
    <row r="6" spans="1:17" ht="27.75" customHeight="1" x14ac:dyDescent="0.15">
      <c r="A6" s="334" t="s">
        <v>216</v>
      </c>
      <c r="B6" s="334"/>
      <c r="C6" s="334"/>
      <c r="D6" s="330" t="str">
        <f>'入力シート（記入例）'!B7</f>
        <v>株式会社第一ヒューテック</v>
      </c>
      <c r="E6" s="330"/>
      <c r="F6" s="330"/>
      <c r="G6" s="330"/>
      <c r="H6" s="330"/>
      <c r="I6" s="330"/>
      <c r="J6" s="111"/>
      <c r="Q6" s="77"/>
    </row>
    <row r="7" spans="1:17" ht="11.25" customHeight="1" x14ac:dyDescent="0.15">
      <c r="D7" s="73"/>
      <c r="E7" s="73"/>
      <c r="F7" s="73"/>
      <c r="G7" s="95"/>
      <c r="I7" s="70"/>
      <c r="J7" s="96"/>
      <c r="Q7" s="77"/>
    </row>
    <row r="8" spans="1:17" s="105" customFormat="1" ht="26.25" customHeight="1" x14ac:dyDescent="0.15">
      <c r="A8" s="335" t="s">
        <v>75</v>
      </c>
      <c r="B8" s="335"/>
      <c r="C8" s="335"/>
      <c r="D8" s="344" t="str">
        <f>'入力シート（記入例）'!B20</f>
        <v>7810031500</v>
      </c>
      <c r="E8" s="370"/>
      <c r="F8" s="370"/>
      <c r="G8" s="370"/>
      <c r="I8" s="346" t="s">
        <v>27</v>
      </c>
      <c r="J8" s="346"/>
      <c r="K8" s="347" t="str">
        <f>'入力シート（記入例）'!B22</f>
        <v>唐ヶ崎付属（撤）</v>
      </c>
      <c r="L8" s="330"/>
      <c r="M8" s="330"/>
      <c r="N8" s="78"/>
      <c r="O8" s="109"/>
      <c r="P8" s="110"/>
    </row>
    <row r="9" spans="1:17" s="105" customFormat="1" ht="17.25" x14ac:dyDescent="0.15">
      <c r="A9" s="104"/>
      <c r="B9" s="106"/>
      <c r="C9" s="106"/>
      <c r="D9" s="106"/>
      <c r="E9" s="106"/>
      <c r="F9" s="106"/>
      <c r="G9" s="106"/>
      <c r="H9" s="107"/>
      <c r="I9" s="103"/>
      <c r="J9" s="103"/>
      <c r="K9" s="103"/>
      <c r="L9" s="108"/>
      <c r="M9" s="78"/>
      <c r="N9" s="78"/>
      <c r="O9" s="109"/>
      <c r="P9" s="110"/>
    </row>
    <row r="10" spans="1:17" ht="27" customHeight="1" x14ac:dyDescent="0.15">
      <c r="A10" s="326" t="s">
        <v>212</v>
      </c>
      <c r="B10" s="326" t="s">
        <v>24</v>
      </c>
      <c r="C10" s="326"/>
      <c r="D10" s="326"/>
      <c r="E10" s="326"/>
      <c r="F10" s="326"/>
      <c r="G10" s="326"/>
      <c r="H10" s="326"/>
      <c r="I10" s="326"/>
      <c r="J10" s="326" t="s">
        <v>202</v>
      </c>
      <c r="K10" s="326"/>
      <c r="L10" s="326" t="s">
        <v>203</v>
      </c>
      <c r="M10" s="326"/>
      <c r="N10" s="365" t="s">
        <v>204</v>
      </c>
      <c r="O10" s="365"/>
      <c r="P10" s="326" t="s">
        <v>205</v>
      </c>
      <c r="Q10" s="326"/>
    </row>
    <row r="11" spans="1:17" s="70" customFormat="1" ht="27" customHeight="1" x14ac:dyDescent="0.15">
      <c r="A11" s="326"/>
      <c r="B11" s="341" t="s">
        <v>206</v>
      </c>
      <c r="C11" s="342"/>
      <c r="D11" s="342"/>
      <c r="E11" s="342"/>
      <c r="F11" s="343"/>
      <c r="G11" s="174" t="s">
        <v>10</v>
      </c>
      <c r="H11" s="175" t="s">
        <v>11</v>
      </c>
      <c r="I11" s="176" t="s">
        <v>207</v>
      </c>
      <c r="J11" s="177" t="s">
        <v>208</v>
      </c>
      <c r="K11" s="176" t="s">
        <v>207</v>
      </c>
      <c r="L11" s="175" t="s">
        <v>208</v>
      </c>
      <c r="M11" s="178" t="s">
        <v>209</v>
      </c>
      <c r="N11" s="175" t="s">
        <v>208</v>
      </c>
      <c r="O11" s="178" t="s">
        <v>209</v>
      </c>
      <c r="P11" s="177" t="s">
        <v>208</v>
      </c>
      <c r="Q11" s="178" t="s">
        <v>209</v>
      </c>
    </row>
    <row r="12" spans="1:17" ht="32.25" customHeight="1" x14ac:dyDescent="0.15">
      <c r="A12" s="157">
        <v>1</v>
      </c>
      <c r="B12" s="359" t="s">
        <v>140</v>
      </c>
      <c r="C12" s="360"/>
      <c r="D12" s="360"/>
      <c r="E12" s="360"/>
      <c r="F12" s="361"/>
      <c r="G12" s="158">
        <v>1</v>
      </c>
      <c r="H12" s="159" t="s">
        <v>210</v>
      </c>
      <c r="I12" s="160">
        <v>1000000</v>
      </c>
      <c r="J12" s="123">
        <f>IF(K12="","",K12/I12*100)</f>
        <v>10</v>
      </c>
      <c r="K12" s="168">
        <v>100000</v>
      </c>
      <c r="L12" s="123">
        <f>IF(M12="","",M12/I12*100)</f>
        <v>30</v>
      </c>
      <c r="M12" s="168">
        <v>300000</v>
      </c>
      <c r="N12" s="124">
        <f>IF(I12="","",L12-J12)</f>
        <v>20</v>
      </c>
      <c r="O12" s="86">
        <f>IF(I12="","",M12-K12)</f>
        <v>200000</v>
      </c>
      <c r="P12" s="123">
        <f>IF(J12="","",Q12/I12*100)</f>
        <v>70</v>
      </c>
      <c r="Q12" s="86">
        <f>IF(M12="","",I12-M12)</f>
        <v>700000</v>
      </c>
    </row>
    <row r="13" spans="1:17" ht="32.25" customHeight="1" x14ac:dyDescent="0.15">
      <c r="A13" s="157"/>
      <c r="B13" s="161"/>
      <c r="C13" s="161"/>
      <c r="D13" s="161"/>
      <c r="E13" s="161"/>
      <c r="F13" s="161"/>
      <c r="G13" s="158"/>
      <c r="H13" s="159"/>
      <c r="I13" s="160"/>
      <c r="J13" s="82" t="s">
        <v>211</v>
      </c>
      <c r="K13" s="168"/>
      <c r="L13" s="82" t="s">
        <v>211</v>
      </c>
      <c r="M13" s="168"/>
      <c r="N13" s="84" t="s">
        <v>211</v>
      </c>
      <c r="O13" s="85" t="s">
        <v>211</v>
      </c>
      <c r="P13" s="82" t="s">
        <v>211</v>
      </c>
      <c r="Q13" s="86" t="s">
        <v>211</v>
      </c>
    </row>
    <row r="14" spans="1:17" ht="32.25" customHeight="1" x14ac:dyDescent="0.15">
      <c r="A14" s="162"/>
      <c r="B14" s="163"/>
      <c r="C14" s="163"/>
      <c r="D14" s="163"/>
      <c r="E14" s="163"/>
      <c r="F14" s="163"/>
      <c r="G14" s="164"/>
      <c r="H14" s="159"/>
      <c r="I14" s="160"/>
      <c r="J14" s="82" t="s">
        <v>211</v>
      </c>
      <c r="K14" s="168"/>
      <c r="L14" s="82" t="s">
        <v>211</v>
      </c>
      <c r="M14" s="168"/>
      <c r="N14" s="84" t="s">
        <v>211</v>
      </c>
      <c r="O14" s="85" t="s">
        <v>211</v>
      </c>
      <c r="P14" s="82" t="s">
        <v>211</v>
      </c>
      <c r="Q14" s="86" t="s">
        <v>211</v>
      </c>
    </row>
    <row r="15" spans="1:17" ht="32.25" customHeight="1" x14ac:dyDescent="0.15">
      <c r="A15" s="157"/>
      <c r="B15" s="161"/>
      <c r="C15" s="161"/>
      <c r="D15" s="161"/>
      <c r="E15" s="161"/>
      <c r="F15" s="161"/>
      <c r="G15" s="158"/>
      <c r="H15" s="159"/>
      <c r="I15" s="160"/>
      <c r="J15" s="82" t="s">
        <v>211</v>
      </c>
      <c r="K15" s="168"/>
      <c r="L15" s="82" t="s">
        <v>211</v>
      </c>
      <c r="M15" s="168"/>
      <c r="N15" s="84" t="s">
        <v>211</v>
      </c>
      <c r="O15" s="85" t="s">
        <v>211</v>
      </c>
      <c r="P15" s="82" t="s">
        <v>211</v>
      </c>
      <c r="Q15" s="86" t="s">
        <v>211</v>
      </c>
    </row>
    <row r="16" spans="1:17" ht="32.25" customHeight="1" x14ac:dyDescent="0.15">
      <c r="A16" s="162"/>
      <c r="B16" s="161"/>
      <c r="C16" s="163"/>
      <c r="D16" s="163"/>
      <c r="E16" s="163"/>
      <c r="F16" s="163"/>
      <c r="G16" s="164"/>
      <c r="H16" s="159"/>
      <c r="I16" s="160"/>
      <c r="J16" s="82" t="s">
        <v>211</v>
      </c>
      <c r="K16" s="168"/>
      <c r="L16" s="82" t="s">
        <v>211</v>
      </c>
      <c r="M16" s="168"/>
      <c r="N16" s="84" t="s">
        <v>211</v>
      </c>
      <c r="O16" s="85" t="s">
        <v>211</v>
      </c>
      <c r="P16" s="82" t="s">
        <v>211</v>
      </c>
      <c r="Q16" s="86" t="s">
        <v>211</v>
      </c>
    </row>
    <row r="17" spans="1:17" ht="32.25" customHeight="1" x14ac:dyDescent="0.15">
      <c r="A17" s="157"/>
      <c r="B17" s="161"/>
      <c r="C17" s="161"/>
      <c r="D17" s="161"/>
      <c r="E17" s="161"/>
      <c r="F17" s="161"/>
      <c r="G17" s="158"/>
      <c r="H17" s="159"/>
      <c r="I17" s="160"/>
      <c r="J17" s="82" t="s">
        <v>211</v>
      </c>
      <c r="K17" s="168"/>
      <c r="L17" s="82" t="s">
        <v>211</v>
      </c>
      <c r="M17" s="168"/>
      <c r="N17" s="84" t="s">
        <v>211</v>
      </c>
      <c r="O17" s="85" t="s">
        <v>211</v>
      </c>
      <c r="P17" s="82" t="s">
        <v>211</v>
      </c>
      <c r="Q17" s="86" t="s">
        <v>211</v>
      </c>
    </row>
    <row r="18" spans="1:17" ht="32.25" customHeight="1" x14ac:dyDescent="0.15">
      <c r="A18" s="157"/>
      <c r="B18" s="161"/>
      <c r="C18" s="161"/>
      <c r="D18" s="161"/>
      <c r="E18" s="161"/>
      <c r="F18" s="161"/>
      <c r="G18" s="158"/>
      <c r="H18" s="159"/>
      <c r="I18" s="160"/>
      <c r="J18" s="82" t="s">
        <v>211</v>
      </c>
      <c r="K18" s="168"/>
      <c r="L18" s="82" t="s">
        <v>211</v>
      </c>
      <c r="M18" s="168"/>
      <c r="N18" s="84" t="s">
        <v>211</v>
      </c>
      <c r="O18" s="85" t="s">
        <v>211</v>
      </c>
      <c r="P18" s="82" t="s">
        <v>211</v>
      </c>
      <c r="Q18" s="86" t="s">
        <v>211</v>
      </c>
    </row>
    <row r="19" spans="1:17" ht="32.25" customHeight="1" x14ac:dyDescent="0.15">
      <c r="A19" s="162"/>
      <c r="B19" s="161"/>
      <c r="C19" s="161"/>
      <c r="D19" s="161"/>
      <c r="E19" s="161"/>
      <c r="F19" s="161"/>
      <c r="G19" s="158"/>
      <c r="H19" s="159"/>
      <c r="I19" s="160"/>
      <c r="J19" s="82" t="s">
        <v>211</v>
      </c>
      <c r="K19" s="168"/>
      <c r="L19" s="82" t="s">
        <v>211</v>
      </c>
      <c r="M19" s="168"/>
      <c r="N19" s="84" t="s">
        <v>211</v>
      </c>
      <c r="O19" s="85" t="s">
        <v>211</v>
      </c>
      <c r="P19" s="82" t="s">
        <v>211</v>
      </c>
      <c r="Q19" s="86" t="s">
        <v>211</v>
      </c>
    </row>
    <row r="20" spans="1:17" ht="32.25" customHeight="1" x14ac:dyDescent="0.15">
      <c r="A20" s="162"/>
      <c r="B20" s="161"/>
      <c r="C20" s="163"/>
      <c r="D20" s="163"/>
      <c r="E20" s="163"/>
      <c r="F20" s="163"/>
      <c r="G20" s="164"/>
      <c r="H20" s="159"/>
      <c r="I20" s="160"/>
      <c r="J20" s="82" t="s">
        <v>211</v>
      </c>
      <c r="K20" s="168"/>
      <c r="L20" s="82" t="s">
        <v>211</v>
      </c>
      <c r="M20" s="168"/>
      <c r="N20" s="84" t="s">
        <v>211</v>
      </c>
      <c r="O20" s="85" t="s">
        <v>211</v>
      </c>
      <c r="P20" s="82" t="s">
        <v>211</v>
      </c>
      <c r="Q20" s="86" t="s">
        <v>211</v>
      </c>
    </row>
    <row r="21" spans="1:17" ht="32.25" customHeight="1" x14ac:dyDescent="0.15">
      <c r="A21" s="157"/>
      <c r="B21" s="161"/>
      <c r="C21" s="161"/>
      <c r="D21" s="161"/>
      <c r="E21" s="161"/>
      <c r="F21" s="161"/>
      <c r="G21" s="158"/>
      <c r="H21" s="159"/>
      <c r="I21" s="160"/>
      <c r="J21" s="82" t="s">
        <v>211</v>
      </c>
      <c r="K21" s="168"/>
      <c r="L21" s="82" t="s">
        <v>211</v>
      </c>
      <c r="M21" s="168"/>
      <c r="N21" s="84" t="s">
        <v>211</v>
      </c>
      <c r="O21" s="85" t="s">
        <v>211</v>
      </c>
      <c r="P21" s="82" t="s">
        <v>211</v>
      </c>
      <c r="Q21" s="86" t="s">
        <v>211</v>
      </c>
    </row>
    <row r="22" spans="1:17" ht="32.25" customHeight="1" x14ac:dyDescent="0.15">
      <c r="A22" s="165"/>
      <c r="B22" s="166"/>
      <c r="C22" s="166"/>
      <c r="D22" s="166"/>
      <c r="E22" s="166"/>
      <c r="F22" s="166"/>
      <c r="G22" s="167"/>
      <c r="H22" s="159"/>
      <c r="I22" s="160"/>
      <c r="J22" s="82" t="s">
        <v>211</v>
      </c>
      <c r="K22" s="168"/>
      <c r="L22" s="82" t="s">
        <v>211</v>
      </c>
      <c r="M22" s="168"/>
      <c r="N22" s="84" t="s">
        <v>211</v>
      </c>
      <c r="O22" s="85" t="s">
        <v>211</v>
      </c>
      <c r="P22" s="82" t="s">
        <v>211</v>
      </c>
      <c r="Q22" s="86" t="s">
        <v>211</v>
      </c>
    </row>
    <row r="23" spans="1:17" ht="32.25" customHeight="1" x14ac:dyDescent="0.15">
      <c r="A23" s="165"/>
      <c r="B23" s="166"/>
      <c r="C23" s="166"/>
      <c r="D23" s="166"/>
      <c r="E23" s="166"/>
      <c r="F23" s="166"/>
      <c r="G23" s="167"/>
      <c r="H23" s="159"/>
      <c r="I23" s="160"/>
      <c r="J23" s="82"/>
      <c r="K23" s="168"/>
      <c r="L23" s="82"/>
      <c r="M23" s="168"/>
      <c r="N23" s="84"/>
      <c r="O23" s="85"/>
      <c r="P23" s="82"/>
      <c r="Q23" s="86"/>
    </row>
    <row r="24" spans="1:17" ht="32.25" customHeight="1" x14ac:dyDescent="0.15">
      <c r="A24" s="165"/>
      <c r="B24" s="166"/>
      <c r="C24" s="166"/>
      <c r="D24" s="166"/>
      <c r="E24" s="166"/>
      <c r="F24" s="166"/>
      <c r="G24" s="167"/>
      <c r="H24" s="159"/>
      <c r="I24" s="160"/>
      <c r="J24" s="82"/>
      <c r="K24" s="168"/>
      <c r="L24" s="82"/>
      <c r="M24" s="168"/>
      <c r="N24" s="84"/>
      <c r="O24" s="85"/>
      <c r="P24" s="82"/>
      <c r="Q24" s="86"/>
    </row>
    <row r="25" spans="1:17" ht="32.25" customHeight="1" x14ac:dyDescent="0.15">
      <c r="A25" s="165"/>
      <c r="B25" s="166"/>
      <c r="C25" s="166"/>
      <c r="D25" s="166"/>
      <c r="E25" s="166"/>
      <c r="F25" s="166"/>
      <c r="G25" s="167"/>
      <c r="H25" s="159"/>
      <c r="I25" s="160"/>
      <c r="J25" s="82"/>
      <c r="K25" s="168"/>
      <c r="L25" s="82"/>
      <c r="M25" s="168"/>
      <c r="N25" s="84"/>
      <c r="O25" s="85"/>
      <c r="P25" s="82"/>
      <c r="Q25" s="86"/>
    </row>
    <row r="26" spans="1:17" ht="32.25" customHeight="1" x14ac:dyDescent="0.15">
      <c r="A26" s="165"/>
      <c r="B26" s="166"/>
      <c r="C26" s="166"/>
      <c r="D26" s="166"/>
      <c r="E26" s="166"/>
      <c r="F26" s="166"/>
      <c r="G26" s="167"/>
      <c r="H26" s="159"/>
      <c r="I26" s="160"/>
      <c r="J26" s="82"/>
      <c r="K26" s="168"/>
      <c r="L26" s="82"/>
      <c r="M26" s="168"/>
      <c r="N26" s="84"/>
      <c r="O26" s="85"/>
      <c r="P26" s="82"/>
      <c r="Q26" s="86"/>
    </row>
    <row r="27" spans="1:17" ht="32.25" customHeight="1" x14ac:dyDescent="0.15">
      <c r="A27" s="165"/>
      <c r="B27" s="166"/>
      <c r="C27" s="166"/>
      <c r="D27" s="166"/>
      <c r="E27" s="166"/>
      <c r="F27" s="166"/>
      <c r="G27" s="167"/>
      <c r="H27" s="159"/>
      <c r="I27" s="160"/>
      <c r="J27" s="82"/>
      <c r="K27" s="168"/>
      <c r="L27" s="82"/>
      <c r="M27" s="168"/>
      <c r="N27" s="84"/>
      <c r="O27" s="85"/>
      <c r="P27" s="82"/>
      <c r="Q27" s="86"/>
    </row>
    <row r="28" spans="1:17" ht="32.25" customHeight="1" x14ac:dyDescent="0.15">
      <c r="A28" s="165"/>
      <c r="B28" s="166"/>
      <c r="C28" s="166"/>
      <c r="D28" s="166"/>
      <c r="E28" s="166"/>
      <c r="F28" s="166"/>
      <c r="G28" s="167"/>
      <c r="H28" s="159"/>
      <c r="I28" s="160"/>
      <c r="J28" s="82"/>
      <c r="K28" s="168"/>
      <c r="L28" s="82"/>
      <c r="M28" s="168"/>
      <c r="N28" s="84"/>
      <c r="O28" s="85"/>
      <c r="P28" s="82"/>
      <c r="Q28" s="86"/>
    </row>
    <row r="29" spans="1:17" ht="32.25" customHeight="1" x14ac:dyDescent="0.15">
      <c r="A29" s="165"/>
      <c r="B29" s="166"/>
      <c r="C29" s="166"/>
      <c r="D29" s="166"/>
      <c r="E29" s="166"/>
      <c r="F29" s="166"/>
      <c r="G29" s="167"/>
      <c r="H29" s="159"/>
      <c r="I29" s="160"/>
      <c r="J29" s="82"/>
      <c r="K29" s="168"/>
      <c r="L29" s="82"/>
      <c r="M29" s="168"/>
      <c r="N29" s="84"/>
      <c r="O29" s="85"/>
      <c r="P29" s="82"/>
      <c r="Q29" s="86"/>
    </row>
    <row r="30" spans="1:17" ht="32.25" customHeight="1" x14ac:dyDescent="0.15">
      <c r="A30" s="165"/>
      <c r="B30" s="166"/>
      <c r="C30" s="166"/>
      <c r="D30" s="166"/>
      <c r="E30" s="166"/>
      <c r="F30" s="166"/>
      <c r="G30" s="167"/>
      <c r="H30" s="159"/>
      <c r="I30" s="160"/>
      <c r="J30" s="82"/>
      <c r="K30" s="168"/>
      <c r="L30" s="82"/>
      <c r="M30" s="168"/>
      <c r="N30" s="84"/>
      <c r="O30" s="85"/>
      <c r="P30" s="82"/>
      <c r="Q30" s="86"/>
    </row>
    <row r="31" spans="1:17" ht="32.25" customHeight="1" x14ac:dyDescent="0.15">
      <c r="A31" s="165"/>
      <c r="B31" s="166"/>
      <c r="C31" s="166"/>
      <c r="D31" s="166"/>
      <c r="E31" s="166"/>
      <c r="F31" s="166"/>
      <c r="G31" s="167"/>
      <c r="H31" s="159"/>
      <c r="I31" s="160"/>
      <c r="J31" s="82"/>
      <c r="K31" s="168"/>
      <c r="L31" s="82"/>
      <c r="M31" s="168"/>
      <c r="N31" s="84"/>
      <c r="O31" s="85"/>
      <c r="P31" s="82"/>
      <c r="Q31" s="86"/>
    </row>
    <row r="32" spans="1:17" ht="32.25" customHeight="1" x14ac:dyDescent="0.15">
      <c r="A32" s="165"/>
      <c r="B32" s="166"/>
      <c r="C32" s="166"/>
      <c r="D32" s="166"/>
      <c r="E32" s="166"/>
      <c r="F32" s="166"/>
      <c r="G32" s="167"/>
      <c r="H32" s="159"/>
      <c r="I32" s="160"/>
      <c r="J32" s="82"/>
      <c r="K32" s="168"/>
      <c r="L32" s="82"/>
      <c r="M32" s="168"/>
      <c r="N32" s="84"/>
      <c r="O32" s="85"/>
      <c r="P32" s="82"/>
      <c r="Q32" s="86"/>
    </row>
    <row r="33" spans="1:17" ht="32.25" customHeight="1" x14ac:dyDescent="0.15">
      <c r="A33" s="165"/>
      <c r="B33" s="166"/>
      <c r="C33" s="166"/>
      <c r="D33" s="166"/>
      <c r="E33" s="166"/>
      <c r="F33" s="166"/>
      <c r="G33" s="167"/>
      <c r="H33" s="159"/>
      <c r="I33" s="160"/>
      <c r="J33" s="82"/>
      <c r="K33" s="168"/>
      <c r="L33" s="82"/>
      <c r="M33" s="168"/>
      <c r="N33" s="84"/>
      <c r="O33" s="85"/>
      <c r="P33" s="82"/>
      <c r="Q33" s="86"/>
    </row>
    <row r="34" spans="1:17" ht="32.25" customHeight="1" x14ac:dyDescent="0.15">
      <c r="A34" s="165"/>
      <c r="B34" s="166"/>
      <c r="C34" s="166"/>
      <c r="D34" s="166"/>
      <c r="E34" s="166"/>
      <c r="F34" s="166"/>
      <c r="G34" s="167"/>
      <c r="H34" s="159"/>
      <c r="I34" s="160"/>
      <c r="J34" s="82"/>
      <c r="K34" s="168"/>
      <c r="L34" s="82"/>
      <c r="M34" s="168"/>
      <c r="N34" s="84"/>
      <c r="O34" s="85"/>
      <c r="P34" s="82"/>
      <c r="Q34" s="86"/>
    </row>
    <row r="35" spans="1:17" ht="32.25" customHeight="1" x14ac:dyDescent="0.15">
      <c r="A35" s="165"/>
      <c r="B35" s="166"/>
      <c r="C35" s="166"/>
      <c r="D35" s="166"/>
      <c r="E35" s="166"/>
      <c r="F35" s="166"/>
      <c r="G35" s="167"/>
      <c r="H35" s="159"/>
      <c r="I35" s="160"/>
      <c r="J35" s="82"/>
      <c r="K35" s="168"/>
      <c r="L35" s="82"/>
      <c r="M35" s="168"/>
      <c r="N35" s="84"/>
      <c r="O35" s="85"/>
      <c r="P35" s="82"/>
      <c r="Q35" s="86"/>
    </row>
    <row r="36" spans="1:17" ht="32.25" customHeight="1" x14ac:dyDescent="0.15">
      <c r="A36" s="165"/>
      <c r="B36" s="166"/>
      <c r="C36" s="166"/>
      <c r="D36" s="166"/>
      <c r="E36" s="166"/>
      <c r="F36" s="166"/>
      <c r="G36" s="167"/>
      <c r="H36" s="159"/>
      <c r="I36" s="160"/>
      <c r="J36" s="82"/>
      <c r="K36" s="168"/>
      <c r="L36" s="82"/>
      <c r="M36" s="168"/>
      <c r="N36" s="84"/>
      <c r="O36" s="85"/>
      <c r="P36" s="82"/>
      <c r="Q36" s="86"/>
    </row>
    <row r="37" spans="1:17" ht="34.5" customHeight="1" x14ac:dyDescent="0.15">
      <c r="A37" s="91"/>
      <c r="B37" s="362" t="s">
        <v>217</v>
      </c>
      <c r="C37" s="363"/>
      <c r="D37" s="363"/>
      <c r="E37" s="363"/>
      <c r="F37" s="363"/>
      <c r="G37" s="363"/>
      <c r="H37" s="364"/>
      <c r="I37" s="92">
        <f>SUM(I12:I36)</f>
        <v>1000000</v>
      </c>
      <c r="J37" s="93">
        <v>16.666666666666664</v>
      </c>
      <c r="K37" s="92">
        <f>SUM(K12:K36)</f>
        <v>100000</v>
      </c>
      <c r="L37" s="93">
        <v>50</v>
      </c>
      <c r="M37" s="92">
        <f>SUM(M12:M36)</f>
        <v>300000</v>
      </c>
      <c r="N37" s="94">
        <v>33.333333333333336</v>
      </c>
      <c r="O37" s="92">
        <f>SUM(O12:O36)</f>
        <v>200000</v>
      </c>
      <c r="P37" s="93">
        <v>50</v>
      </c>
      <c r="Q37" s="92">
        <f>SUM(Q12:Q36)</f>
        <v>700000</v>
      </c>
    </row>
    <row r="38" spans="1:17" ht="22.5" customHeight="1" x14ac:dyDescent="0.15"/>
    <row r="39" spans="1:17" ht="22.5" customHeight="1" x14ac:dyDescent="0.15"/>
    <row r="40" spans="1:17" ht="22.5" customHeight="1" x14ac:dyDescent="0.15">
      <c r="K40" s="75"/>
      <c r="L40" s="77"/>
      <c r="M40" s="75"/>
      <c r="O40" s="75"/>
      <c r="Q40" s="75"/>
    </row>
  </sheetData>
  <sheetProtection algorithmName="SHA-512" hashValue="s3rm0ltyRt8sLqIJAcHOW3wdd0zQScAlIVflKHcrJsfRUITPrDD37qGLNTufOx1BpuQJ5xp54Loz9UftG8l4OA==" saltValue="/1G1S4Hc5tsMV5U7dSSpxA==" spinCount="100000" sheet="1" objects="1" scenarios="1" selectLockedCells="1"/>
  <mergeCells count="18">
    <mergeCell ref="L10:M10"/>
    <mergeCell ref="N10:O10"/>
    <mergeCell ref="P10:Q10"/>
    <mergeCell ref="B11:F11"/>
    <mergeCell ref="B2:F2"/>
    <mergeCell ref="B4:F4"/>
    <mergeCell ref="I4:K4"/>
    <mergeCell ref="A6:C6"/>
    <mergeCell ref="D6:I6"/>
    <mergeCell ref="A8:C8"/>
    <mergeCell ref="D8:G8"/>
    <mergeCell ref="I8:J8"/>
    <mergeCell ref="K8:M8"/>
    <mergeCell ref="B12:F12"/>
    <mergeCell ref="B37:H37"/>
    <mergeCell ref="A10:A11"/>
    <mergeCell ref="B10:I10"/>
    <mergeCell ref="J10:K10"/>
  </mergeCells>
  <phoneticPr fontId="2"/>
  <dataValidations count="2">
    <dataValidation type="list" allowBlank="1" showInputMessage="1" showErrorMessage="1" sqref="A2">
      <formula1>"1,2,3,4,5,6,7,8,9,10,11,12"</formula1>
    </dataValidation>
    <dataValidation type="list" allowBlank="1" showInputMessage="1" showErrorMessage="1" sqref="H12:H36">
      <formula1>"式,ヶ所,個,人,人工,時間,日,回,台,枚,本,袋,基,戸,穴,発,組,ｾｯﾄ,mm,cm,m,km,㎡,㎥,ｇ,kg,t"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🔓入力シート</vt:lpstr>
      <vt:lpstr>🔓取極用請求書</vt:lpstr>
      <vt:lpstr>🔓出来高調書</vt:lpstr>
      <vt:lpstr>入力シート（記入例）</vt:lpstr>
      <vt:lpstr>取極用請求書（記入例）</vt:lpstr>
      <vt:lpstr>出来高調書（記入例）</vt:lpstr>
      <vt:lpstr>'🔓取極用請求書'!Print_Area</vt:lpstr>
      <vt:lpstr>'取極用請求書（記入例）'!Print_Area</vt:lpstr>
    </vt:vector>
  </TitlesOfParts>
  <Company>株式会社第一ヒューテック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貴裕</dc:creator>
  <cp:lastModifiedBy>中川 直樹</cp:lastModifiedBy>
  <cp:lastPrinted>2023-03-06T02:48:47Z</cp:lastPrinted>
  <dcterms:created xsi:type="dcterms:W3CDTF">2005-06-30T23:18:00Z</dcterms:created>
  <dcterms:modified xsi:type="dcterms:W3CDTF">2023-05-15T01:10:10Z</dcterms:modified>
</cp:coreProperties>
</file>